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120" windowHeight="7260" tabRatio="812" activeTab="5"/>
  </bookViews>
  <sheets>
    <sheet name="Dodatne upute" sheetId="1" r:id="rId1"/>
    <sheet name="Tab 1a" sheetId="2" r:id="rId2"/>
    <sheet name="Kontrola" sheetId="3" state="hidden" r:id="rId3"/>
    <sheet name="Tab 1" sheetId="4" r:id="rId4"/>
    <sheet name="Tab 2" sheetId="5" r:id="rId5"/>
    <sheet name="Tab 3" sheetId="6" r:id="rId6"/>
    <sheet name="Tab 4 PPN1" sheetId="7" r:id="rId7"/>
    <sheet name="Tab 4 PPN1 (2)" sheetId="8" r:id="rId8"/>
    <sheet name="Tab 4 PPN1 (3)" sheetId="9" r:id="rId9"/>
    <sheet name="Tab 4 PPN1 (4)" sheetId="10" r:id="rId10"/>
    <sheet name="Tab 4 PPN1 (5)" sheetId="11" r:id="rId11"/>
    <sheet name="Tab 4 PPN1 (6)" sheetId="12" r:id="rId12"/>
    <sheet name="Tab 4 PPN1 (7)" sheetId="13" r:id="rId13"/>
    <sheet name="Tab 4 PPN1 (8)" sheetId="14" r:id="rId14"/>
    <sheet name="Tab 4 PPN1 (9)" sheetId="15" r:id="rId15"/>
    <sheet name="Tab 5" sheetId="16" r:id="rId16"/>
  </sheets>
  <definedNames>
    <definedName name="_xlfn.FORMULATEXT" hidden="1">#NAME?</definedName>
    <definedName name="_xlnm.Print_Area" localSheetId="0">'Dodatne upute'!$B$1:$B$14</definedName>
    <definedName name="_xlnm.Print_Area" localSheetId="3">'Tab 1'!$A$1:$Q$88</definedName>
    <definedName name="_xlnm.Print_Area" localSheetId="1">'Tab 1a'!$A$1:$P$185</definedName>
    <definedName name="_xlnm.Print_Area" localSheetId="4">'Tab 2'!$B$1:$U$88</definedName>
    <definedName name="_xlnm.Print_Area" localSheetId="5">'Tab 3'!$B$1:$T$88</definedName>
    <definedName name="_xlnm.Print_Area" localSheetId="6">'Tab 4 PPN1'!$B$1:$U$88</definedName>
    <definedName name="_xlnm.Print_Area" localSheetId="7">'Tab 4 PPN1 (2)'!$B$1:$U$88</definedName>
    <definedName name="_xlnm.Print_Area" localSheetId="8">'Tab 4 PPN1 (3)'!$B$1:$U$88</definedName>
    <definedName name="_xlnm.Print_Area" localSheetId="9">'Tab 4 PPN1 (4)'!$B$1:$U$88</definedName>
    <definedName name="_xlnm.Print_Area" localSheetId="10">'Tab 4 PPN1 (5)'!$B$1:$U$88</definedName>
    <definedName name="_xlnm.Print_Area" localSheetId="11">'Tab 4 PPN1 (6)'!$B$1:$U$88</definedName>
    <definedName name="_xlnm.Print_Area" localSheetId="12">'Tab 4 PPN1 (7)'!$B$1:$U$88</definedName>
    <definedName name="_xlnm.Print_Area" localSheetId="13">'Tab 4 PPN1 (8)'!$B$1:$U$88</definedName>
    <definedName name="_xlnm.Print_Area" localSheetId="14">'Tab 4 PPN1 (9)'!$B$1:$U$88</definedName>
    <definedName name="_xlnm.Print_Area" localSheetId="15">'Tab 5'!$A$1:$P$64</definedName>
    <definedName name="_xlnm.Print_Titles" localSheetId="3">'Tab 1'!$10:$13</definedName>
    <definedName name="_xlnm.Print_Titles" localSheetId="1">'Tab 1a'!$10:$13</definedName>
    <definedName name="_xlnm.Print_Titles" localSheetId="4">'Tab 2'!$10:$13</definedName>
    <definedName name="_xlnm.Print_Titles" localSheetId="5">'Tab 3'!$10:$13</definedName>
    <definedName name="_xlnm.Print_Titles" localSheetId="6">'Tab 4 PPN1'!$10:$13</definedName>
    <definedName name="_xlnm.Print_Titles" localSheetId="7">'Tab 4 PPN1 (2)'!$10:$13</definedName>
    <definedName name="_xlnm.Print_Titles" localSheetId="8">'Tab 4 PPN1 (3)'!$10:$13</definedName>
    <definedName name="_xlnm.Print_Titles" localSheetId="9">'Tab 4 PPN1 (4)'!$10:$13</definedName>
    <definedName name="_xlnm.Print_Titles" localSheetId="10">'Tab 4 PPN1 (5)'!$10:$13</definedName>
    <definedName name="_xlnm.Print_Titles" localSheetId="11">'Tab 4 PPN1 (6)'!$10:$13</definedName>
    <definedName name="_xlnm.Print_Titles" localSheetId="12">'Tab 4 PPN1 (7)'!$10:$13</definedName>
    <definedName name="_xlnm.Print_Titles" localSheetId="13">'Tab 4 PPN1 (8)'!$10:$13</definedName>
    <definedName name="_xlnm.Print_Titles" localSheetId="14">'Tab 4 PPN1 (9)'!$10:$13</definedName>
  </definedNames>
  <calcPr fullCalcOnLoad="1"/>
</workbook>
</file>

<file path=xl/sharedStrings.xml><?xml version="1.0" encoding="utf-8"?>
<sst xmlns="http://schemas.openxmlformats.org/spreadsheetml/2006/main" count="1252" uniqueCount="323">
  <si>
    <t>R.br.</t>
  </si>
  <si>
    <t>Ekon. kod</t>
  </si>
  <si>
    <t>Program posebne namjene br. 1</t>
  </si>
  <si>
    <t>Program posebne namjene br. 2</t>
  </si>
  <si>
    <t>Program posebne namjene br. 3</t>
  </si>
  <si>
    <t>Program posebne namjene br. X</t>
  </si>
  <si>
    <t>X</t>
  </si>
  <si>
    <t>I</t>
  </si>
  <si>
    <t>Putni troškovi</t>
  </si>
  <si>
    <t>Izdaci za energiju i komunalne usluge</t>
  </si>
  <si>
    <t>Izdaci za tekuće održavanje</t>
  </si>
  <si>
    <t>Ugovorene i druge posebne usluge</t>
  </si>
  <si>
    <t>II</t>
  </si>
  <si>
    <t>III</t>
  </si>
  <si>
    <t>IV</t>
  </si>
  <si>
    <t>V</t>
  </si>
  <si>
    <t>4=5+...+16</t>
  </si>
  <si>
    <t>Program posebne namjene br. 4</t>
  </si>
  <si>
    <t>Program posebne namjene br. 5</t>
  </si>
  <si>
    <t>Program posebne namjene br. 6</t>
  </si>
  <si>
    <t>Bruto plate i naknade</t>
  </si>
  <si>
    <t>Nabavka materijala</t>
  </si>
  <si>
    <t>Izdaci za usluge prevoza i goriva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</si>
  <si>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</si>
  <si>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</si>
  <si>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</si>
  <si>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</si>
  <si>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</si>
  <si>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</si>
  <si>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</si>
  <si>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</si>
  <si>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</si>
  <si>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</si>
  <si>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</si>
  <si>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</si>
  <si>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</si>
  <si>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</si>
  <si>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</si>
  <si>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decembar</t>
  </si>
  <si>
    <t>Naknade troškova zaposlenih i skupštinskih zastupnika</t>
  </si>
  <si>
    <t>Izdaci telefonskih i poštanskih usluga (PTT)</t>
  </si>
  <si>
    <t>Izdaci osiguranja i bankarskih usluga i usluga platnog prometa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</si>
  <si>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</si>
  <si>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</si>
  <si>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</si>
  <si>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</si>
  <si>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</si>
  <si>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</si>
  <si>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</si>
  <si>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</si>
  <si>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</si>
  <si>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</si>
  <si>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</si>
  <si>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</si>
  <si>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</si>
  <si>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</si>
  <si>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</si>
  <si>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</si>
  <si>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</si>
  <si>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</si>
  <si>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</si>
  <si>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</si>
  <si>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</si>
  <si>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</si>
  <si>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</si>
  <si>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IZDACI ZA NABAVKU STALNIH SREDSTAVA(1+..+6)</t>
  </si>
  <si>
    <t>Opšte namjene</t>
  </si>
  <si>
    <t>Operativni plan</t>
  </si>
  <si>
    <t>Tabela 2: PREGLED RASPOREDA UKUPNOG OPERATIVNOG PLANA  PO EKONOMSKIM KATEGORIJAMA I PO MJESECIMA</t>
  </si>
  <si>
    <t>Tabela 4: PREGLED RASPOREDA OPERATIVNOG PLANA PROGRAMA POSEBNE NAMJENE PO MJESECIMA</t>
  </si>
  <si>
    <t>10</t>
  </si>
  <si>
    <t>Opis</t>
  </si>
  <si>
    <t>Tabela 5: PREGLED RASPOREDA OPERATIVNOG PLANA PROGRAMA POSEBNE NAMJENE PO MJESECIMA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</si>
  <si>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</si>
  <si>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</si>
  <si>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</si>
  <si>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</si>
  <si>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IZDACI ZA NABAVKU STALNIH SREDSTAVA (1+..+6)</t>
  </si>
  <si>
    <t>Operativni plan programa posebne namjene po mjesecima</t>
  </si>
  <si>
    <t>Operativni plan opšte namjene po mjesecima</t>
  </si>
  <si>
    <t>6=7+8</t>
  </si>
  <si>
    <t>Tabela 3: PREGLED RASPOREDA OPERATIVNOG PLANA BUDŽETSKOG KORISNIKA ZA OPŠTE NAMJENE (ISKLJUČUJUĆI PROGRAME POSEBNE NAMJENE)</t>
  </si>
  <si>
    <t>Ukupan operativni plan po mjesecima</t>
  </si>
  <si>
    <t>Tabela 1: PREGLED UKUPNO ODOBRENOG OPERATIVNOG PLANA PO EKONOMSKIM KATEGORIJAMA   (OPŠTE NAMJENE I  PROGRAMI  POSEBNE NAMJENE)</t>
  </si>
  <si>
    <t>7=8+9+...x</t>
  </si>
  <si>
    <t>Tabela 1a: PREGLED UKUPNO ODOBRENOG OPERATIVNOG PLANA PO EKONOMSKIM KATEGORIJAMA   (OPŠTE NAMJENE I  PROGRAMI  POSEBNE NAMJENE)</t>
  </si>
  <si>
    <t>DODATNA UPUTSTVA</t>
  </si>
  <si>
    <t>Potrebno je da cijeli dinamički plan bude prikazan u cijelim brojevima, odnosno bez decimalnih brojeva i formula u ćelijama koje ispunjavate, kako bi printana i elektronska verzija bile identične.</t>
  </si>
  <si>
    <t>Prilikom popunjavanja tabela primijetit ćete da su formule za zbirni izračun zaključane, pa molimo da nas kontaktirate ukoliko se pojavi potreba za otključavanjem i modifikovanjem određenih polja.</t>
  </si>
  <si>
    <t>Tabele 1 i 2 se automatski popunjavaju.</t>
  </si>
  <si>
    <t>UKUPNO BUDŽETSKI KORISNIK (I+II+III+IV+V)</t>
  </si>
  <si>
    <t>Naziv institucije i organizacioni kod upisujete u svim tabelama 1-4. U tabeli 3 pored naziva institucije i organizacionog koda upisujete i fond. U tabelama 4 pored naziva institucije, organizacionog koda i fonda upisujete i projektni kod (7 cifara), odnosno organizacioni kod programa posebne namjene (8 cifara).</t>
  </si>
  <si>
    <t xml:space="preserve">Ukoliko imate programe posebne namjene odobrene u okviru budžeta, molimo da u tabeli 1 u zaglavlje unesete njihove nazive (umjesto "Program posebne namjene br. 1" itd.) </t>
  </si>
  <si>
    <t>Popunjavate tabelu 3 i potrebne tabele 4, ovisno o broju programa posebnih namjena koji se posebno evidentiraju  i  iskazuje. Također je potrebno da popunite i tabelu 1a koja je otključana i iskazuje se na analitičkim kategorijama.</t>
  </si>
  <si>
    <t>U tabeli 4 obavezno upišite naziv programa posebne namjene i popunite posebnu tabelu za svaki od programa.</t>
  </si>
  <si>
    <t>Ovaj dokument sadrži devet tabela 4 (u skladu s potrebama korisnika iz prethodnog dinamičkog plana). Molimo da nas kontaktirate ukoliko su potrebne dodatne tabele 4, te da ih ne dodajete samostalno.</t>
  </si>
  <si>
    <t>U tabelama 3 i 4</t>
  </si>
  <si>
    <t>R. br.</t>
  </si>
  <si>
    <t xml:space="preserve">Budžet </t>
  </si>
  <si>
    <t>Tabela 1a</t>
  </si>
  <si>
    <t>Kvartal</t>
  </si>
  <si>
    <t xml:space="preserve">Kontrola budžeta </t>
  </si>
  <si>
    <t>Kontrola sintetike sa tabelom 1a</t>
  </si>
  <si>
    <t>Kontrola kvartala</t>
  </si>
  <si>
    <t>Prestrukturiranje</t>
  </si>
  <si>
    <t>Kontrola prestrukturiranja</t>
  </si>
  <si>
    <t>Tabela 1a nakon prestrukturiranja</t>
  </si>
  <si>
    <t>Prestrukturiranje -kontrola tabele 1a</t>
  </si>
  <si>
    <t>7=4-4tab2</t>
  </si>
  <si>
    <t>9=6-7tab2</t>
  </si>
  <si>
    <t>11=10-5tab4</t>
  </si>
  <si>
    <t>Izdaci za usluge prijevoza i goriva</t>
  </si>
  <si>
    <t>Unajmljivanje imovine i opreme</t>
  </si>
  <si>
    <t>IZDACI ZA NABAVU STALNIH SREDSTAVA (1+..+6)</t>
  </si>
  <si>
    <t>Rekonstrukcija i investicijsko održavanje</t>
  </si>
  <si>
    <t>8=5-4tab2</t>
  </si>
  <si>
    <t>13=12-6tab2</t>
  </si>
  <si>
    <t>Nakon popunjavanja svih tabela, sačuvajte fajl pod nazivom institucije (npr. Predsjedništvo BiH - dinamički plan za 2022.) i snimite na CD, na kojem ćete napisati isti naziv.</t>
  </si>
  <si>
    <r>
      <t>8=9+10+...</t>
    </r>
    <r>
      <rPr>
        <b/>
        <sz val="16"/>
        <color indexed="10"/>
        <rFont val="Times New Roman"/>
        <family val="1"/>
      </rPr>
      <t>17</t>
    </r>
  </si>
  <si>
    <t>Operativni/dinamički plan (excel verziju) šaljete i  e-mailom, te molimo da isto tako u "Subject" stavite  "(Naziv institucije) dinamički plan 2023".</t>
  </si>
  <si>
    <t xml:space="preserve"> - kolonu 4 pod nazivom "Budžet 2023" popunite prema ukupno usvojenom i odobrenom budžetu za 2023. godinu</t>
  </si>
  <si>
    <t xml:space="preserve"> - kolonu 5 pod nazivom "Prestrukturisani budžet 2023" popunjavati tek nakon donesene Odluke o prestrukturisanju</t>
  </si>
  <si>
    <t>Budžet 2023</t>
  </si>
  <si>
    <t>Prestrukturisani budžet 2023</t>
  </si>
  <si>
    <t>Odobreno za period januar-decembar 2023. godine</t>
  </si>
  <si>
    <t xml:space="preserve">Ukupno raspoređeno na opšte namjene i programe posebne namjene  za period januar-decembar 2023. godine </t>
  </si>
  <si>
    <t xml:space="preserve">Budžet 2023                              </t>
  </si>
  <si>
    <r>
      <t xml:space="preserve">Ukupno raspoređeno na opšte namjene i programe posebne namjene za period januar- </t>
    </r>
    <r>
      <rPr>
        <b/>
        <sz val="16"/>
        <color indexed="10"/>
        <rFont val="Times New Roman"/>
        <family val="1"/>
      </rPr>
      <t>mart 2023</t>
    </r>
    <r>
      <rPr>
        <b/>
        <sz val="16"/>
        <rFont val="Times New Roman"/>
        <family val="1"/>
      </rPr>
      <t xml:space="preserve">. godine po </t>
    </r>
    <r>
      <rPr>
        <b/>
        <sz val="16"/>
        <color indexed="10"/>
        <rFont val="Times New Roman"/>
        <family val="1"/>
      </rPr>
      <t>Instrukciji</t>
    </r>
    <r>
      <rPr>
        <b/>
        <sz val="16"/>
        <rFont val="Times New Roman"/>
        <family val="1"/>
      </rPr>
      <t xml:space="preserve"> MFT BiH o privremenom finansiranju institucija BiH</t>
    </r>
  </si>
  <si>
    <r>
      <t xml:space="preserve">Ukupno raspoređeno za period </t>
    </r>
    <r>
      <rPr>
        <b/>
        <sz val="16"/>
        <color indexed="10"/>
        <rFont val="Times New Roman"/>
        <family val="1"/>
      </rPr>
      <t>april</t>
    </r>
    <r>
      <rPr>
        <b/>
        <sz val="16"/>
        <rFont val="Times New Roman"/>
        <family val="1"/>
      </rPr>
      <t>-decembar 2023. godine</t>
    </r>
  </si>
  <si>
    <r>
      <t xml:space="preserve">Ukupno raspoređeno na opšte namjene za period januar- </t>
    </r>
    <r>
      <rPr>
        <b/>
        <sz val="16"/>
        <color indexed="10"/>
        <rFont val="Times New Roman"/>
        <family val="1"/>
      </rPr>
      <t>mart 2022</t>
    </r>
    <r>
      <rPr>
        <b/>
        <sz val="16"/>
        <rFont val="Times New Roman"/>
        <family val="1"/>
      </rPr>
      <t xml:space="preserve">. godine po </t>
    </r>
    <r>
      <rPr>
        <b/>
        <sz val="16"/>
        <color indexed="10"/>
        <rFont val="Times New Roman"/>
        <family val="1"/>
      </rPr>
      <t xml:space="preserve">Instrukciji </t>
    </r>
    <r>
      <rPr>
        <b/>
        <sz val="16"/>
        <rFont val="Times New Roman"/>
        <family val="1"/>
      </rPr>
      <t>MFT BiH o privremenom finansiranju institucija BiH</t>
    </r>
  </si>
  <si>
    <r>
      <t xml:space="preserve">Ukupno raspoređeno na program posebne namjene za period januar- </t>
    </r>
    <r>
      <rPr>
        <b/>
        <sz val="16"/>
        <color indexed="10"/>
        <rFont val="Times New Roman"/>
        <family val="1"/>
      </rPr>
      <t>mart 2023</t>
    </r>
    <r>
      <rPr>
        <b/>
        <sz val="16"/>
        <rFont val="Times New Roman"/>
        <family val="1"/>
      </rPr>
      <t xml:space="preserve">. godine po </t>
    </r>
    <r>
      <rPr>
        <b/>
        <sz val="16"/>
        <color indexed="10"/>
        <rFont val="Times New Roman"/>
        <family val="1"/>
      </rPr>
      <t>Instrukciji</t>
    </r>
    <r>
      <rPr>
        <b/>
        <sz val="16"/>
        <rFont val="Times New Roman"/>
        <family val="1"/>
      </rPr>
      <t xml:space="preserve"> MFT BiH o privremenom finansiranju institucija BiH</t>
    </r>
  </si>
  <si>
    <t>Sredstva raspoređena na program posebne namjene za 2023. godinu</t>
  </si>
  <si>
    <t>0206</t>
  </si>
  <si>
    <t>URED KOORDINATORA ZA REFORMU JAVNE UPRAVE</t>
  </si>
  <si>
    <t>Neto place</t>
  </si>
  <si>
    <t>Naknade plate za bolovanje preko 30  ili 42 dana</t>
  </si>
  <si>
    <t>Naknada place za vrijeme bolovanja</t>
  </si>
  <si>
    <t>Naknada place za vrijeme godisnjeg odmora</t>
  </si>
  <si>
    <t>Naknada place za vrijeme placenog odsustva</t>
  </si>
  <si>
    <t>Naknada place za drzavne i vjerske praznike</t>
  </si>
  <si>
    <t>Porez na plate</t>
  </si>
  <si>
    <t>Doprinos za PIO</t>
  </si>
  <si>
    <t>Doprinos za zdravstveno</t>
  </si>
  <si>
    <t>Doprinos za nezaposlene</t>
  </si>
  <si>
    <t>Doprinos za djeciju zastitu</t>
  </si>
  <si>
    <t>Doprinosi - ostalo</t>
  </si>
  <si>
    <t>Posebna naknada za zastitu od prirodnih i drugih nesreca</t>
  </si>
  <si>
    <t>Neto stimulacije</t>
  </si>
  <si>
    <t>Naknade za prevoz sa posla i na posao</t>
  </si>
  <si>
    <t>Naknade za koristenje osobnog vozila (sa izuzetkom poslovnih putovanja)</t>
  </si>
  <si>
    <t>Naknade troskova smjestaja duznosnika</t>
  </si>
  <si>
    <t>Naknade za odvojeni zivot</t>
  </si>
  <si>
    <t>Naknade za topli obrok tokom rada</t>
  </si>
  <si>
    <t>Regres za godisnji odmor</t>
  </si>
  <si>
    <t>Otpremnine zbog odlaska u mirovinu</t>
  </si>
  <si>
    <t>Jubilarne nagrade za stabilnost u radu,darovi djeci i sl.</t>
  </si>
  <si>
    <t>Pomoc u slucaju smrti</t>
  </si>
  <si>
    <t>Pomoc u slucaju teze invalidnosti</t>
  </si>
  <si>
    <t>Ostale posebne naknade</t>
  </si>
  <si>
    <t>Porez na naknade</t>
  </si>
  <si>
    <t>Doprinos za PIO - naknade</t>
  </si>
  <si>
    <t>Doprinos za zdravstveno - naknade</t>
  </si>
  <si>
    <t>Doprinos za nezaposlene - naknade</t>
  </si>
  <si>
    <t>Doprinos za djeciju zastitu - naknade</t>
  </si>
  <si>
    <t>Doprinosi ostalo - naknade</t>
  </si>
  <si>
    <t>Troskovi prevoza u zemlji javnim sredstvima</t>
  </si>
  <si>
    <t>Putovanje, licna vozila u zemlji</t>
  </si>
  <si>
    <t>613113</t>
  </si>
  <si>
    <t>Troskovi smjestaja za sl. putovanja u zemlji</t>
  </si>
  <si>
    <t>613114</t>
  </si>
  <si>
    <t>Troskovi dnevnica u zemlji</t>
  </si>
  <si>
    <t>613115</t>
  </si>
  <si>
    <t>Putarina u zemlji</t>
  </si>
  <si>
    <t>613116</t>
  </si>
  <si>
    <t>Ostali putni troskovi u zemlji</t>
  </si>
  <si>
    <t>613117</t>
  </si>
  <si>
    <t>Troskovi prevoza u inostranstvu javnim sredstvima</t>
  </si>
  <si>
    <t>613121</t>
  </si>
  <si>
    <t>Putovanje, licna vozila u inostranstvu</t>
  </si>
  <si>
    <t>613123</t>
  </si>
  <si>
    <t>Troskovi smjestaja za sl. putovanja u inostranstvu</t>
  </si>
  <si>
    <t>613124</t>
  </si>
  <si>
    <t>Troskovi dnevnica u inostranstvu</t>
  </si>
  <si>
    <t>613125</t>
  </si>
  <si>
    <t>Putarina u inostranstvu</t>
  </si>
  <si>
    <t>613126</t>
  </si>
  <si>
    <t>Ostali putni troskovi u inostranstvu</t>
  </si>
  <si>
    <t>613127</t>
  </si>
  <si>
    <t>Izdaci za fiksne telefone, telefax i telex</t>
  </si>
  <si>
    <t>613211</t>
  </si>
  <si>
    <t>Izdaci za mobilne telefone</t>
  </si>
  <si>
    <t>613212</t>
  </si>
  <si>
    <t>Izdaci za internet</t>
  </si>
  <si>
    <t>613213</t>
  </si>
  <si>
    <t>Izdaci za postanske usluge</t>
  </si>
  <si>
    <t>613221</t>
  </si>
  <si>
    <t>Izdaci za  električnu  energiju</t>
  </si>
  <si>
    <t>613311</t>
  </si>
  <si>
    <t>Loz ulje</t>
  </si>
  <si>
    <t>613313</t>
  </si>
  <si>
    <t>Izdaci za vodu i kanalizaciju</t>
  </si>
  <si>
    <t>613321</t>
  </si>
  <si>
    <t>Izdaci usluge odvoza smeca</t>
  </si>
  <si>
    <t>613323</t>
  </si>
  <si>
    <t>Izdaci usluge održavanja čistoće</t>
  </si>
  <si>
    <t>613324</t>
  </si>
  <si>
    <t>Ostale komunalne usluge</t>
  </si>
  <si>
    <t>613329</t>
  </si>
  <si>
    <t>Izdaci za obrasce i papir</t>
  </si>
  <si>
    <t>613411</t>
  </si>
  <si>
    <t>Izdaci za kompjuterski materijal</t>
  </si>
  <si>
    <t>613412</t>
  </si>
  <si>
    <t>Izdaci za obrazovanje kadrova</t>
  </si>
  <si>
    <t>613413</t>
  </si>
  <si>
    <t>Materijal za dekoraciju sluzbenih prostorija</t>
  </si>
  <si>
    <t>613415</t>
  </si>
  <si>
    <t>Strucne knjige i literatura</t>
  </si>
  <si>
    <t>613416</t>
  </si>
  <si>
    <t>Kancelariski materijal</t>
  </si>
  <si>
    <t>613417</t>
  </si>
  <si>
    <t>Auto gume</t>
  </si>
  <si>
    <t>613418</t>
  </si>
  <si>
    <t>Izdaci za ostali administrativni materijal</t>
  </si>
  <si>
    <t>613419</t>
  </si>
  <si>
    <t>Materijal za ciscenje</t>
  </si>
  <si>
    <t>613484</t>
  </si>
  <si>
    <t>Izdaci za pasoske knjizice</t>
  </si>
  <si>
    <t>613487</t>
  </si>
  <si>
    <t>Troskovi sitnog inventara</t>
  </si>
  <si>
    <t>613492</t>
  </si>
  <si>
    <t>Dizel</t>
  </si>
  <si>
    <t>613512</t>
  </si>
  <si>
    <t>Motorno ulje</t>
  </si>
  <si>
    <t>613513</t>
  </si>
  <si>
    <t>Usluge premjestanja i selidbe</t>
  </si>
  <si>
    <t>613521</t>
  </si>
  <si>
    <t>Registracija motornih vozila</t>
  </si>
  <si>
    <t>613523</t>
  </si>
  <si>
    <t>Prevozne usluge</t>
  </si>
  <si>
    <t>613524</t>
  </si>
  <si>
    <t>Unajmljivanje prostora ili zgrada</t>
  </si>
  <si>
    <t>613611</t>
  </si>
  <si>
    <t>Unajmljivanje stanova</t>
  </si>
  <si>
    <t>613612</t>
  </si>
  <si>
    <t>Unajmljivanje parking prostora</t>
  </si>
  <si>
    <t>613614</t>
  </si>
  <si>
    <t>Unajmljivanje opreme</t>
  </si>
  <si>
    <t>613621</t>
  </si>
  <si>
    <t>Materijal za opravku i odrzavanje zgrada</t>
  </si>
  <si>
    <t>613711</t>
  </si>
  <si>
    <t>Materijal za opravku i odrzavanje opreme</t>
  </si>
  <si>
    <t>613712</t>
  </si>
  <si>
    <t>Materijal za opravku i odrzavanje vozila</t>
  </si>
  <si>
    <t>613713</t>
  </si>
  <si>
    <t>Ostali materijal za tekuce odrzavanje</t>
  </si>
  <si>
    <t>613718</t>
  </si>
  <si>
    <t>Usluge opravki i odrzavanje zgrada</t>
  </si>
  <si>
    <t>613721</t>
  </si>
  <si>
    <t>Usluge opravki i odrzavanje opreme</t>
  </si>
  <si>
    <t>613722</t>
  </si>
  <si>
    <t>Usluge opravki i odrzavanje vozila</t>
  </si>
  <si>
    <t>613723</t>
  </si>
  <si>
    <t>Usluge pranja vozila</t>
  </si>
  <si>
    <t>613726</t>
  </si>
  <si>
    <t>Usluge odrzavanja softvera</t>
  </si>
  <si>
    <t>613727</t>
  </si>
  <si>
    <t>Ostale usluge tekuceg odrzavanja</t>
  </si>
  <si>
    <t>613728</t>
  </si>
  <si>
    <t>Osiguranje vozila</t>
  </si>
  <si>
    <t>613813</t>
  </si>
  <si>
    <t>Osiguranje zaposlenih - kolektivno zivotno osiguranje</t>
  </si>
  <si>
    <t>613814</t>
  </si>
  <si>
    <t>Osiguranje zaposlenih pri odlasku na sluzbeni put</t>
  </si>
  <si>
    <t>613815</t>
  </si>
  <si>
    <t>Izdaci bankarskih usluga</t>
  </si>
  <si>
    <t>613821</t>
  </si>
  <si>
    <t>Izdaci platnog prometa</t>
  </si>
  <si>
    <t>613822</t>
  </si>
  <si>
    <t>Izdaci za negativne kursne razlike</t>
  </si>
  <si>
    <t>613831</t>
  </si>
  <si>
    <t>11.</t>
  </si>
  <si>
    <t>Usluge štampanja</t>
  </si>
  <si>
    <t>Usluge javnog informisanja i odnosa sa javnoscu</t>
  </si>
  <si>
    <t>613913</t>
  </si>
  <si>
    <t>Usluge reprezentacije</t>
  </si>
  <si>
    <t>613914</t>
  </si>
  <si>
    <t>Usluge objavljivanja tendera i oglasa</t>
  </si>
  <si>
    <t>613915</t>
  </si>
  <si>
    <t>Ostali izdaci za informisanje</t>
  </si>
  <si>
    <t>613919</t>
  </si>
  <si>
    <t>Usluge odrzavanje konvencija i obrazovanja</t>
  </si>
  <si>
    <t>613921</t>
  </si>
  <si>
    <t>Usluge strucnog obrazovanja</t>
  </si>
  <si>
    <t>613922</t>
  </si>
  <si>
    <t>Izdaci za specijalizaciju i skolovanje</t>
  </si>
  <si>
    <t>613923</t>
  </si>
  <si>
    <t>Izdaci za strucne ispite</t>
  </si>
  <si>
    <t>613924</t>
  </si>
  <si>
    <t>Izdaci za hardverske i softverske usluge</t>
  </si>
  <si>
    <t>613934</t>
  </si>
  <si>
    <t>Usluge prevodjenja</t>
  </si>
  <si>
    <t>613936</t>
  </si>
  <si>
    <t>Izdaci za rad komisija</t>
  </si>
  <si>
    <t>613955</t>
  </si>
  <si>
    <t>Zatezne kamate</t>
  </si>
  <si>
    <t>613961</t>
  </si>
  <si>
    <t>Troskovi spora</t>
  </si>
  <si>
    <t>613962</t>
  </si>
  <si>
    <t>Izdaci za usluge po osnovu ugovora o djelu</t>
  </si>
  <si>
    <t>613971</t>
  </si>
  <si>
    <t>Izdaci za poreze na dohodak po osnovu ugovora o djelu</t>
  </si>
  <si>
    <t>613981</t>
  </si>
  <si>
    <t>Posebna naknada na dohodak za zaštitu od prirodnih i drugih nesreca po osnovu ugovora o djelu</t>
  </si>
  <si>
    <t>613984</t>
  </si>
  <si>
    <t>Doprinosi po osnovu ugovora o djelu</t>
  </si>
  <si>
    <t>613985</t>
  </si>
  <si>
    <t>Kompjuterska oprema</t>
  </si>
  <si>
    <t>Oprema za prenos podataka i glasa</t>
  </si>
  <si>
    <t>Motorna vozila</t>
  </si>
  <si>
    <t>Ostala oprema</t>
  </si>
  <si>
    <t>UKUPNO BUDžETSKI KORISNIK (I+II+III+IV+V)</t>
  </si>
  <si>
    <t>PRIMITAK OD PRODAJE OPREME</t>
  </si>
  <si>
    <t>Namjestaj</t>
  </si>
</sst>
</file>

<file path=xl/styles.xml><?xml version="1.0" encoding="utf-8"?>
<styleSheet xmlns="http://schemas.openxmlformats.org/spreadsheetml/2006/main">
  <numFmts count="3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;[Red]#,##0"/>
    <numFmt numFmtId="183" formatCode="[$-141A]d\.\ mmmm\ yyyy"/>
    <numFmt numFmtId="184" formatCode="0;[Red]0"/>
    <numFmt numFmtId="185" formatCode="#,##0.00_ ;[Red]\-#,##0.0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141A]dddd\,\ dd\.\ mmmm\ yyyy\.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u val="single"/>
      <sz val="16"/>
      <name val="Times New Roman"/>
      <family val="1"/>
    </font>
    <font>
      <b/>
      <sz val="16"/>
      <color indexed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u val="single"/>
      <sz val="16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>
        <color indexed="63"/>
      </left>
      <right/>
      <top style="thin"/>
      <bottom style="medium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medium"/>
      <right style="medium"/>
      <top style="thin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/>
      <bottom>
        <color indexed="63"/>
      </bottom>
    </border>
    <border>
      <left/>
      <right style="medium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89">
    <xf numFmtId="0" fontId="0" fillId="0" borderId="0" xfId="0" applyFont="1" applyAlignment="1">
      <alignment/>
    </xf>
    <xf numFmtId="0" fontId="4" fillId="33" borderId="0" xfId="64" applyFont="1" applyFill="1" applyBorder="1" applyAlignment="1" applyProtection="1">
      <alignment horizontal="right"/>
      <protection locked="0"/>
    </xf>
    <xf numFmtId="0" fontId="7" fillId="0" borderId="0" xfId="64" applyFont="1" applyBorder="1" applyAlignment="1" applyProtection="1">
      <alignment/>
      <protection locked="0"/>
    </xf>
    <xf numFmtId="0" fontId="5" fillId="0" borderId="0" xfId="64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64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64" applyFont="1" applyBorder="1" applyProtection="1">
      <alignment/>
      <protection locked="0"/>
    </xf>
    <xf numFmtId="0" fontId="10" fillId="33" borderId="0" xfId="64" applyFont="1" applyFill="1" applyProtection="1">
      <alignment/>
      <protection locked="0"/>
    </xf>
    <xf numFmtId="0" fontId="9" fillId="0" borderId="0" xfId="64" applyFont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9" fillId="33" borderId="0" xfId="64" applyFont="1" applyFill="1" applyAlignment="1" applyProtection="1">
      <alignment wrapText="1"/>
      <protection locked="0"/>
    </xf>
    <xf numFmtId="0" fontId="10" fillId="34" borderId="10" xfId="64" applyFont="1" applyFill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/>
      <protection locked="0"/>
    </xf>
    <xf numFmtId="0" fontId="10" fillId="34" borderId="13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 wrapText="1"/>
      <protection locked="0"/>
    </xf>
    <xf numFmtId="0" fontId="10" fillId="34" borderId="1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horizontal="left" wrapText="1"/>
      <protection locked="0"/>
    </xf>
    <xf numFmtId="0" fontId="10" fillId="33" borderId="0" xfId="64" applyFont="1" applyFill="1" applyBorder="1" applyProtection="1">
      <alignment/>
      <protection locked="0"/>
    </xf>
    <xf numFmtId="0" fontId="9" fillId="33" borderId="0" xfId="64" applyFont="1" applyFill="1" applyBorder="1" applyAlignment="1" applyProtection="1">
      <alignment wrapText="1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0" xfId="64" applyNumberFormat="1" applyFont="1" applyBorder="1" applyAlignment="1" applyProtection="1">
      <alignment horizontal="center" wrapText="1"/>
      <protection locked="0"/>
    </xf>
    <xf numFmtId="0" fontId="7" fillId="0" borderId="14" xfId="64" applyFont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0" borderId="0" xfId="64" applyFont="1" applyBorder="1" applyProtection="1">
      <alignment/>
      <protection locked="0"/>
    </xf>
    <xf numFmtId="0" fontId="8" fillId="0" borderId="0" xfId="64" applyNumberFormat="1" applyFont="1" applyBorder="1" applyAlignment="1" applyProtection="1">
      <alignment horizontal="center"/>
      <protection locked="0"/>
    </xf>
    <xf numFmtId="0" fontId="8" fillId="0" borderId="0" xfId="64" applyFont="1" applyBorder="1" applyAlignment="1" applyProtection="1">
      <alignment wrapText="1"/>
      <protection locked="0"/>
    </xf>
    <xf numFmtId="3" fontId="8" fillId="0" borderId="0" xfId="64" applyNumberFormat="1" applyFont="1" applyBorder="1" applyAlignment="1" applyProtection="1">
      <alignment horizontal="center"/>
      <protection locked="0"/>
    </xf>
    <xf numFmtId="3" fontId="8" fillId="0" borderId="0" xfId="64" applyNumberFormat="1" applyFont="1" applyBorder="1" applyAlignment="1" applyProtection="1">
      <alignment horizontal="right"/>
      <protection/>
    </xf>
    <xf numFmtId="0" fontId="8" fillId="33" borderId="0" xfId="64" applyFont="1" applyFill="1" applyBorder="1" applyAlignment="1" applyProtection="1">
      <alignment horizontal="left"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49" fontId="8" fillId="33" borderId="0" xfId="64" applyNumberFormat="1" applyFont="1" applyFill="1" applyBorder="1" applyAlignment="1" applyProtection="1">
      <alignment horizontal="right"/>
      <protection locked="0"/>
    </xf>
    <xf numFmtId="0" fontId="10" fillId="33" borderId="0" xfId="64" applyFont="1" applyFill="1" applyBorder="1" applyAlignment="1" applyProtection="1">
      <alignment horizontal="right"/>
      <protection locked="0"/>
    </xf>
    <xf numFmtId="0" fontId="8" fillId="33" borderId="14" xfId="64" applyFont="1" applyFill="1" applyBorder="1" applyAlignment="1" applyProtection="1">
      <alignment horizontal="right"/>
      <protection locked="0"/>
    </xf>
    <xf numFmtId="0" fontId="8" fillId="33" borderId="0" xfId="64" applyFont="1" applyFill="1" applyBorder="1" applyAlignment="1" applyProtection="1">
      <alignment horizontal="right" wrapText="1"/>
      <protection locked="0"/>
    </xf>
    <xf numFmtId="49" fontId="8" fillId="33" borderId="14" xfId="64" applyNumberFormat="1" applyFont="1" applyFill="1" applyBorder="1" applyAlignment="1" applyProtection="1">
      <alignment horizontal="right"/>
      <protection locked="0"/>
    </xf>
    <xf numFmtId="0" fontId="8" fillId="34" borderId="0" xfId="64" applyFont="1" applyFill="1" applyBorder="1" applyAlignment="1" applyProtection="1">
      <alignment horizontal="left"/>
      <protection locked="0"/>
    </xf>
    <xf numFmtId="0" fontId="10" fillId="34" borderId="15" xfId="64" applyNumberFormat="1" applyFont="1" applyFill="1" applyBorder="1" applyAlignment="1" applyProtection="1">
      <alignment horizontal="center"/>
      <protection locked="0"/>
    </xf>
    <xf numFmtId="0" fontId="10" fillId="34" borderId="16" xfId="64" applyNumberFormat="1" applyFont="1" applyFill="1" applyBorder="1" applyAlignment="1" applyProtection="1">
      <alignment horizontal="center"/>
      <protection locked="0"/>
    </xf>
    <xf numFmtId="0" fontId="10" fillId="34" borderId="17" xfId="64" applyFont="1" applyFill="1" applyBorder="1" applyAlignment="1" applyProtection="1">
      <alignment horizontal="left" wrapText="1"/>
      <protection locked="0"/>
    </xf>
    <xf numFmtId="0" fontId="10" fillId="34" borderId="17" xfId="74" applyFont="1" applyFill="1" applyBorder="1" applyAlignment="1" applyProtection="1">
      <alignment/>
      <protection locked="0"/>
    </xf>
    <xf numFmtId="0" fontId="9" fillId="34" borderId="0" xfId="64" applyFont="1" applyFill="1" applyAlignment="1" applyProtection="1">
      <alignment wrapText="1"/>
      <protection locked="0"/>
    </xf>
    <xf numFmtId="3" fontId="0" fillId="0" borderId="0" xfId="0" applyNumberFormat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9" fillId="34" borderId="0" xfId="64" applyFont="1" applyFill="1" applyAlignment="1" applyProtection="1">
      <alignment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68" fillId="0" borderId="0" xfId="0" applyFont="1" applyAlignment="1" applyProtection="1">
      <alignment/>
      <protection locked="0"/>
    </xf>
    <xf numFmtId="0" fontId="11" fillId="33" borderId="0" xfId="64" applyFont="1" applyFill="1" applyBorder="1" applyAlignment="1" applyProtection="1">
      <alignment horizontal="left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49" fontId="11" fillId="33" borderId="14" xfId="64" applyNumberFormat="1" applyFont="1" applyFill="1" applyBorder="1" applyAlignment="1" applyProtection="1">
      <alignment horizontal="right"/>
      <protection locked="0"/>
    </xf>
    <xf numFmtId="0" fontId="12" fillId="33" borderId="0" xfId="64" applyFont="1" applyFill="1" applyProtection="1">
      <alignment/>
      <protection locked="0"/>
    </xf>
    <xf numFmtId="0" fontId="11" fillId="33" borderId="0" xfId="64" applyFont="1" applyFill="1" applyBorder="1" applyAlignment="1" applyProtection="1">
      <alignment wrapText="1"/>
      <protection locked="0"/>
    </xf>
    <xf numFmtId="0" fontId="68" fillId="0" borderId="0" xfId="0" applyFont="1" applyBorder="1" applyAlignment="1" applyProtection="1">
      <alignment/>
      <protection locked="0"/>
    </xf>
    <xf numFmtId="0" fontId="12" fillId="33" borderId="0" xfId="64" applyFont="1" applyFill="1" applyBorder="1" applyAlignment="1" applyProtection="1">
      <alignment horizontal="right"/>
      <protection locked="0"/>
    </xf>
    <xf numFmtId="0" fontId="11" fillId="34" borderId="0" xfId="64" applyFont="1" applyFill="1" applyBorder="1" applyAlignment="1" applyProtection="1">
      <alignment horizontal="left"/>
      <protection locked="0"/>
    </xf>
    <xf numFmtId="0" fontId="11" fillId="33" borderId="14" xfId="64" applyFont="1" applyFill="1" applyBorder="1" applyAlignment="1" applyProtection="1">
      <alignment horizontal="right"/>
      <protection locked="0"/>
    </xf>
    <xf numFmtId="0" fontId="15" fillId="0" borderId="0" xfId="64" applyFont="1" applyAlignment="1" applyProtection="1">
      <alignment wrapText="1"/>
      <protection locked="0"/>
    </xf>
    <xf numFmtId="0" fontId="11" fillId="33" borderId="0" xfId="64" applyFont="1" applyFill="1" applyBorder="1" applyAlignment="1" applyProtection="1">
      <alignment horizontal="right" wrapText="1"/>
      <protection locked="0"/>
    </xf>
    <xf numFmtId="49" fontId="11" fillId="33" borderId="0" xfId="64" applyNumberFormat="1" applyFont="1" applyFill="1" applyBorder="1" applyAlignment="1" applyProtection="1">
      <alignment horizontal="right"/>
      <protection locked="0"/>
    </xf>
    <xf numFmtId="0" fontId="11" fillId="35" borderId="18" xfId="64" applyFont="1" applyFill="1" applyBorder="1" applyAlignment="1" applyProtection="1">
      <alignment horizontal="center"/>
      <protection locked="0"/>
    </xf>
    <xf numFmtId="3" fontId="11" fillId="0" borderId="0" xfId="64" applyNumberFormat="1" applyFont="1" applyBorder="1" applyAlignment="1" applyProtection="1">
      <alignment horizontal="right"/>
      <protection locked="0"/>
    </xf>
    <xf numFmtId="0" fontId="12" fillId="0" borderId="0" xfId="64" applyFont="1" applyBorder="1" applyAlignment="1" applyProtection="1">
      <alignment/>
      <protection locked="0"/>
    </xf>
    <xf numFmtId="0" fontId="12" fillId="0" borderId="14" xfId="64" applyFont="1" applyBorder="1" applyAlignment="1" applyProtection="1">
      <alignment/>
      <protection locked="0"/>
    </xf>
    <xf numFmtId="0" fontId="12" fillId="0" borderId="0" xfId="64" applyNumberFormat="1" applyFont="1" applyBorder="1" applyAlignment="1" applyProtection="1">
      <alignment horizontal="left" wrapText="1"/>
      <protection locked="0"/>
    </xf>
    <xf numFmtId="0" fontId="16" fillId="0" borderId="0" xfId="64" applyFont="1" applyBorder="1" applyProtection="1">
      <alignment/>
      <protection locked="0"/>
    </xf>
    <xf numFmtId="0" fontId="12" fillId="0" borderId="0" xfId="64" applyFont="1" applyBorder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13" fillId="35" borderId="19" xfId="64" applyNumberFormat="1" applyFont="1" applyFill="1" applyBorder="1" applyAlignment="1" applyProtection="1">
      <alignment horizontal="center"/>
      <protection locked="0"/>
    </xf>
    <xf numFmtId="0" fontId="13" fillId="35" borderId="20" xfId="64" applyFont="1" applyFill="1" applyBorder="1" applyAlignment="1" applyProtection="1">
      <alignment/>
      <protection locked="0"/>
    </xf>
    <xf numFmtId="0" fontId="17" fillId="0" borderId="10" xfId="64" applyFont="1" applyBorder="1" applyAlignment="1" applyProtection="1">
      <alignment horizontal="center"/>
      <protection locked="0"/>
    </xf>
    <xf numFmtId="3" fontId="17" fillId="0" borderId="21" xfId="64" applyNumberFormat="1" applyFont="1" applyFill="1" applyBorder="1" applyAlignment="1" applyProtection="1">
      <alignment horizontal="right"/>
      <protection/>
    </xf>
    <xf numFmtId="0" fontId="17" fillId="0" borderId="10" xfId="64" applyNumberFormat="1" applyFont="1" applyBorder="1" applyAlignment="1" applyProtection="1">
      <alignment horizontal="center"/>
      <protection locked="0"/>
    </xf>
    <xf numFmtId="0" fontId="17" fillId="34" borderId="22" xfId="64" applyFont="1" applyFill="1" applyBorder="1" applyAlignment="1" applyProtection="1">
      <alignment wrapText="1"/>
      <protection locked="0"/>
    </xf>
    <xf numFmtId="0" fontId="17" fillId="34" borderId="10" xfId="64" applyNumberFormat="1" applyFont="1" applyFill="1" applyBorder="1" applyAlignment="1" applyProtection="1">
      <alignment horizontal="center"/>
      <protection locked="0"/>
    </xf>
    <xf numFmtId="0" fontId="17" fillId="34" borderId="22" xfId="64" applyFont="1" applyFill="1" applyBorder="1" applyAlignment="1" applyProtection="1">
      <alignment/>
      <protection locked="0"/>
    </xf>
    <xf numFmtId="0" fontId="13" fillId="35" borderId="23" xfId="64" applyNumberFormat="1" applyFont="1" applyFill="1" applyBorder="1" applyAlignment="1" applyProtection="1">
      <alignment horizontal="center"/>
      <protection locked="0"/>
    </xf>
    <xf numFmtId="0" fontId="13" fillId="35" borderId="24" xfId="64" applyFont="1" applyFill="1" applyBorder="1" applyAlignment="1" applyProtection="1">
      <alignment wrapText="1"/>
      <protection locked="0"/>
    </xf>
    <xf numFmtId="0" fontId="13" fillId="35" borderId="25" xfId="64" applyNumberFormat="1" applyFont="1" applyFill="1" applyBorder="1" applyAlignment="1" applyProtection="1">
      <alignment horizontal="center"/>
      <protection locked="0"/>
    </xf>
    <xf numFmtId="0" fontId="17" fillId="0" borderId="26" xfId="64" applyNumberFormat="1" applyFont="1" applyBorder="1" applyAlignment="1" applyProtection="1">
      <alignment horizontal="center"/>
      <protection locked="0"/>
    </xf>
    <xf numFmtId="0" fontId="17" fillId="34" borderId="27" xfId="64" applyFont="1" applyFill="1" applyBorder="1" applyAlignment="1" applyProtection="1">
      <alignment wrapText="1"/>
      <protection locked="0"/>
    </xf>
    <xf numFmtId="0" fontId="17" fillId="0" borderId="12" xfId="64" applyNumberFormat="1" applyFont="1" applyBorder="1" applyAlignment="1" applyProtection="1">
      <alignment horizontal="center"/>
      <protection locked="0"/>
    </xf>
    <xf numFmtId="0" fontId="17" fillId="34" borderId="28" xfId="64" applyFont="1" applyFill="1" applyBorder="1" applyAlignment="1" applyProtection="1">
      <alignment/>
      <protection locked="0"/>
    </xf>
    <xf numFmtId="0" fontId="17" fillId="34" borderId="12" xfId="64" applyNumberFormat="1" applyFont="1" applyFill="1" applyBorder="1" applyAlignment="1" applyProtection="1">
      <alignment horizontal="center"/>
      <protection locked="0"/>
    </xf>
    <xf numFmtId="3" fontId="17" fillId="34" borderId="21" xfId="64" applyNumberFormat="1" applyFont="1" applyFill="1" applyBorder="1" applyAlignment="1" applyProtection="1">
      <alignment horizontal="right"/>
      <protection/>
    </xf>
    <xf numFmtId="0" fontId="17" fillId="34" borderId="28" xfId="64" applyFont="1" applyFill="1" applyBorder="1" applyAlignment="1" applyProtection="1">
      <alignment wrapText="1"/>
      <protection locked="0"/>
    </xf>
    <xf numFmtId="0" fontId="17" fillId="34" borderId="27" xfId="74" applyFont="1" applyFill="1" applyBorder="1" applyAlignment="1" applyProtection="1">
      <alignment/>
      <protection locked="0"/>
    </xf>
    <xf numFmtId="3" fontId="13" fillId="35" borderId="25" xfId="64" applyNumberFormat="1" applyFont="1" applyFill="1" applyBorder="1" applyAlignment="1" applyProtection="1">
      <alignment horizontal="center"/>
      <protection locked="0"/>
    </xf>
    <xf numFmtId="0" fontId="17" fillId="0" borderId="17" xfId="64" applyNumberFormat="1" applyFont="1" applyBorder="1" applyAlignment="1" applyProtection="1">
      <alignment horizontal="center"/>
      <protection locked="0"/>
    </xf>
    <xf numFmtId="0" fontId="17" fillId="34" borderId="27" xfId="64" applyFont="1" applyFill="1" applyBorder="1" applyAlignment="1" applyProtection="1">
      <alignment horizontal="left" wrapText="1"/>
      <protection locked="0"/>
    </xf>
    <xf numFmtId="0" fontId="13" fillId="0" borderId="0" xfId="64" applyNumberFormat="1" applyFont="1" applyBorder="1" applyAlignment="1" applyProtection="1">
      <alignment horizontal="center"/>
      <protection locked="0"/>
    </xf>
    <xf numFmtId="0" fontId="13" fillId="0" borderId="0" xfId="64" applyFont="1" applyBorder="1" applyAlignment="1" applyProtection="1">
      <alignment wrapText="1"/>
      <protection locked="0"/>
    </xf>
    <xf numFmtId="3" fontId="13" fillId="0" borderId="0" xfId="64" applyNumberFormat="1" applyFont="1" applyBorder="1" applyAlignment="1" applyProtection="1">
      <alignment horizontal="center"/>
      <protection locked="0"/>
    </xf>
    <xf numFmtId="3" fontId="13" fillId="0" borderId="0" xfId="64" applyNumberFormat="1" applyFont="1" applyBorder="1" applyAlignment="1" applyProtection="1">
      <alignment horizontal="right"/>
      <protection locked="0"/>
    </xf>
    <xf numFmtId="0" fontId="14" fillId="0" borderId="0" xfId="64" applyFont="1" applyBorder="1" applyProtection="1">
      <alignment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7" fillId="0" borderId="14" xfId="64" applyFont="1" applyBorder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49" fontId="11" fillId="34" borderId="29" xfId="64" applyNumberFormat="1" applyFont="1" applyFill="1" applyBorder="1" applyAlignment="1" applyProtection="1">
      <alignment horizontal="right"/>
      <protection locked="0"/>
    </xf>
    <xf numFmtId="49" fontId="70" fillId="0" borderId="14" xfId="0" applyNumberFormat="1" applyFont="1" applyBorder="1" applyAlignment="1" applyProtection="1">
      <alignment horizontal="right"/>
      <protection locked="0"/>
    </xf>
    <xf numFmtId="0" fontId="12" fillId="33" borderId="0" xfId="64" applyFont="1" applyFill="1" applyBorder="1" applyAlignment="1" applyProtection="1">
      <alignment horizontal="left"/>
      <protection locked="0"/>
    </xf>
    <xf numFmtId="0" fontId="19" fillId="33" borderId="14" xfId="64" applyFont="1" applyFill="1" applyBorder="1" applyAlignment="1" applyProtection="1">
      <alignment/>
      <protection locked="0"/>
    </xf>
    <xf numFmtId="0" fontId="0" fillId="35" borderId="30" xfId="0" applyFill="1" applyBorder="1" applyAlignment="1" applyProtection="1">
      <alignment/>
      <protection locked="0"/>
    </xf>
    <xf numFmtId="0" fontId="0" fillId="35" borderId="31" xfId="0" applyFill="1" applyBorder="1" applyAlignment="1" applyProtection="1">
      <alignment/>
      <protection locked="0"/>
    </xf>
    <xf numFmtId="0" fontId="69" fillId="0" borderId="31" xfId="0" applyFont="1" applyBorder="1" applyAlignment="1" applyProtection="1">
      <alignment/>
      <protection locked="0"/>
    </xf>
    <xf numFmtId="0" fontId="69" fillId="0" borderId="32" xfId="0" applyFont="1" applyBorder="1" applyAlignment="1" applyProtection="1">
      <alignment/>
      <protection locked="0"/>
    </xf>
    <xf numFmtId="3" fontId="13" fillId="35" borderId="33" xfId="64" applyNumberFormat="1" applyFont="1" applyFill="1" applyBorder="1" applyAlignment="1" applyProtection="1">
      <alignment horizontal="center"/>
      <protection locked="0"/>
    </xf>
    <xf numFmtId="3" fontId="17" fillId="0" borderId="29" xfId="64" applyNumberFormat="1" applyFont="1" applyFill="1" applyBorder="1" applyAlignment="1" applyProtection="1">
      <alignment horizontal="right"/>
      <protection/>
    </xf>
    <xf numFmtId="0" fontId="17" fillId="34" borderId="34" xfId="64" applyNumberFormat="1" applyFont="1" applyFill="1" applyBorder="1" applyAlignment="1" applyProtection="1">
      <alignment horizontal="center"/>
      <protection locked="0"/>
    </xf>
    <xf numFmtId="0" fontId="17" fillId="34" borderId="33" xfId="74" applyNumberFormat="1" applyFont="1" applyFill="1" applyBorder="1" applyAlignment="1" applyProtection="1">
      <alignment horizontal="center"/>
      <protection locked="0"/>
    </xf>
    <xf numFmtId="0" fontId="17" fillId="34" borderId="33" xfId="64" applyNumberFormat="1" applyFont="1" applyFill="1" applyBorder="1" applyAlignment="1" applyProtection="1">
      <alignment horizontal="center"/>
      <protection locked="0"/>
    </xf>
    <xf numFmtId="49" fontId="11" fillId="34" borderId="0" xfId="64" applyNumberFormat="1" applyFont="1" applyFill="1" applyBorder="1" applyAlignment="1" applyProtection="1">
      <alignment horizontal="right"/>
      <protection locked="0"/>
    </xf>
    <xf numFmtId="0" fontId="18" fillId="33" borderId="0" xfId="64" applyFont="1" applyFill="1" applyBorder="1" applyAlignment="1" applyProtection="1">
      <alignment/>
      <protection locked="0"/>
    </xf>
    <xf numFmtId="0" fontId="3" fillId="36" borderId="35" xfId="0" applyFont="1" applyFill="1" applyBorder="1" applyAlignment="1">
      <alignment horizontal="center"/>
    </xf>
    <xf numFmtId="0" fontId="5" fillId="36" borderId="36" xfId="0" applyFont="1" applyFill="1" applyBorder="1" applyAlignment="1">
      <alignment horizontal="left" vertical="top" wrapText="1"/>
    </xf>
    <xf numFmtId="0" fontId="3" fillId="36" borderId="36" xfId="0" applyFont="1" applyFill="1" applyBorder="1" applyAlignment="1">
      <alignment horizontal="left" vertical="top" wrapText="1"/>
    </xf>
    <xf numFmtId="0" fontId="5" fillId="36" borderId="37" xfId="0" applyFont="1" applyFill="1" applyBorder="1" applyAlignment="1">
      <alignment horizontal="left" vertical="top" wrapText="1"/>
    </xf>
    <xf numFmtId="3" fontId="12" fillId="34" borderId="21" xfId="64" applyNumberFormat="1" applyFont="1" applyFill="1" applyBorder="1" applyAlignment="1" applyProtection="1">
      <alignment horizontal="right"/>
      <protection/>
    </xf>
    <xf numFmtId="3" fontId="12" fillId="34" borderId="38" xfId="64" applyNumberFormat="1" applyFont="1" applyFill="1" applyBorder="1" applyAlignment="1" applyProtection="1">
      <alignment horizontal="right"/>
      <protection/>
    </xf>
    <xf numFmtId="3" fontId="5" fillId="0" borderId="0" xfId="64" applyNumberFormat="1" applyFont="1" applyBorder="1" applyAlignment="1" applyProtection="1">
      <alignment horizontal="center" wrapText="1"/>
      <protection locked="0"/>
    </xf>
    <xf numFmtId="3" fontId="0" fillId="35" borderId="0" xfId="0" applyNumberFormat="1" applyFill="1" applyAlignment="1" applyProtection="1">
      <alignment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3" fontId="17" fillId="34" borderId="38" xfId="64" applyNumberFormat="1" applyFont="1" applyFill="1" applyBorder="1" applyAlignment="1" applyProtection="1">
      <alignment horizontal="right"/>
      <protection/>
    </xf>
    <xf numFmtId="0" fontId="17" fillId="34" borderId="24" xfId="64" applyFont="1" applyFill="1" applyBorder="1" applyAlignment="1" applyProtection="1">
      <alignment/>
      <protection locked="0"/>
    </xf>
    <xf numFmtId="0" fontId="17" fillId="34" borderId="25" xfId="64" applyNumberFormat="1" applyFont="1" applyFill="1" applyBorder="1" applyAlignment="1" applyProtection="1">
      <alignment horizontal="center"/>
      <protection locked="0"/>
    </xf>
    <xf numFmtId="0" fontId="17" fillId="34" borderId="39" xfId="64" applyFont="1" applyFill="1" applyBorder="1" applyAlignment="1" applyProtection="1">
      <alignment/>
      <protection locked="0"/>
    </xf>
    <xf numFmtId="0" fontId="3" fillId="35" borderId="18" xfId="64" applyFont="1" applyFill="1" applyBorder="1" applyAlignment="1" applyProtection="1">
      <alignment horizontal="center"/>
      <protection locked="0"/>
    </xf>
    <xf numFmtId="0" fontId="3" fillId="35" borderId="37" xfId="64" applyFont="1" applyFill="1" applyBorder="1" applyAlignment="1" applyProtection="1">
      <alignment horizontal="center"/>
      <protection locked="0"/>
    </xf>
    <xf numFmtId="3" fontId="3" fillId="35" borderId="33" xfId="64" applyNumberFormat="1" applyFont="1" applyFill="1" applyBorder="1" applyAlignment="1" applyProtection="1">
      <alignment horizontal="right"/>
      <protection locked="0"/>
    </xf>
    <xf numFmtId="0" fontId="17" fillId="0" borderId="10" xfId="64" applyFont="1" applyBorder="1" applyAlignment="1" applyProtection="1">
      <alignment/>
      <protection locked="0"/>
    </xf>
    <xf numFmtId="3" fontId="5" fillId="0" borderId="10" xfId="64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17" fillId="34" borderId="10" xfId="64" applyFont="1" applyFill="1" applyBorder="1" applyAlignment="1" applyProtection="1">
      <alignment wrapText="1"/>
      <protection locked="0"/>
    </xf>
    <xf numFmtId="3" fontId="5" fillId="34" borderId="10" xfId="64" applyNumberFormat="1" applyFont="1" applyFill="1" applyBorder="1" applyAlignment="1" applyProtection="1">
      <alignment horizontal="right"/>
      <protection locked="0"/>
    </xf>
    <xf numFmtId="0" fontId="17" fillId="34" borderId="10" xfId="64" applyFont="1" applyFill="1" applyBorder="1" applyAlignment="1" applyProtection="1">
      <alignment/>
      <protection locked="0"/>
    </xf>
    <xf numFmtId="3" fontId="3" fillId="35" borderId="25" xfId="64" applyNumberFormat="1" applyFont="1" applyFill="1" applyBorder="1" applyAlignment="1" applyProtection="1">
      <alignment horizontal="right"/>
      <protection locked="0"/>
    </xf>
    <xf numFmtId="3" fontId="5" fillId="34" borderId="34" xfId="64" applyNumberFormat="1" applyFont="1" applyFill="1" applyBorder="1" applyAlignment="1" applyProtection="1">
      <alignment horizontal="right"/>
      <protection locked="0"/>
    </xf>
    <xf numFmtId="3" fontId="5" fillId="34" borderId="12" xfId="64" applyNumberFormat="1" applyFont="1" applyFill="1" applyBorder="1" applyAlignment="1" applyProtection="1">
      <alignment horizontal="right"/>
      <protection locked="0"/>
    </xf>
    <xf numFmtId="0" fontId="13" fillId="35" borderId="37" xfId="64" applyNumberFormat="1" applyFont="1" applyFill="1" applyBorder="1" applyAlignment="1" applyProtection="1">
      <alignment horizontal="center"/>
      <protection locked="0"/>
    </xf>
    <xf numFmtId="0" fontId="13" fillId="35" borderId="18" xfId="64" applyFont="1" applyFill="1" applyBorder="1" applyAlignment="1" applyProtection="1">
      <alignment wrapText="1"/>
      <protection locked="0"/>
    </xf>
    <xf numFmtId="0" fontId="13" fillId="35" borderId="40" xfId="64" applyNumberFormat="1" applyFont="1" applyFill="1" applyBorder="1" applyAlignment="1" applyProtection="1">
      <alignment horizontal="center"/>
      <protection locked="0"/>
    </xf>
    <xf numFmtId="3" fontId="3" fillId="35" borderId="40" xfId="64" applyNumberFormat="1" applyFont="1" applyFill="1" applyBorder="1" applyAlignment="1" applyProtection="1">
      <alignment horizontal="right"/>
      <protection locked="0"/>
    </xf>
    <xf numFmtId="0" fontId="13" fillId="35" borderId="25" xfId="64" applyFont="1" applyFill="1" applyBorder="1" applyAlignment="1" applyProtection="1">
      <alignment wrapText="1"/>
      <protection locked="0"/>
    </xf>
    <xf numFmtId="0" fontId="13" fillId="33" borderId="26" xfId="75" applyNumberFormat="1" applyFont="1" applyFill="1" applyBorder="1" applyAlignment="1" applyProtection="1">
      <alignment horizontal="center"/>
      <protection locked="0"/>
    </xf>
    <xf numFmtId="0" fontId="17" fillId="34" borderId="17" xfId="75" applyFont="1" applyFill="1" applyBorder="1" applyAlignment="1" applyProtection="1">
      <alignment/>
      <protection locked="0"/>
    </xf>
    <xf numFmtId="0" fontId="17" fillId="34" borderId="33" xfId="75" applyNumberFormat="1" applyFont="1" applyFill="1" applyBorder="1" applyAlignment="1" applyProtection="1">
      <alignment horizontal="center"/>
      <protection locked="0"/>
    </xf>
    <xf numFmtId="3" fontId="5" fillId="34" borderId="33" xfId="75" applyNumberFormat="1" applyFont="1" applyFill="1" applyBorder="1" applyAlignment="1" applyProtection="1">
      <alignment horizontal="right"/>
      <protection locked="0"/>
    </xf>
    <xf numFmtId="0" fontId="17" fillId="34" borderId="17" xfId="64" applyFont="1" applyFill="1" applyBorder="1" applyAlignment="1" applyProtection="1">
      <alignment horizontal="left" wrapText="1"/>
      <protection locked="0"/>
    </xf>
    <xf numFmtId="3" fontId="5" fillId="34" borderId="33" xfId="64" applyNumberFormat="1" applyFont="1" applyFill="1" applyBorder="1" applyAlignment="1" applyProtection="1">
      <alignment horizontal="right"/>
      <protection locked="0"/>
    </xf>
    <xf numFmtId="0" fontId="17" fillId="34" borderId="12" xfId="64" applyFont="1" applyFill="1" applyBorder="1" applyAlignment="1" applyProtection="1">
      <alignment wrapText="1"/>
      <protection locked="0"/>
    </xf>
    <xf numFmtId="49" fontId="4" fillId="34" borderId="37" xfId="64" applyNumberFormat="1" applyFont="1" applyFill="1" applyBorder="1" applyAlignment="1" applyProtection="1">
      <alignment horizontal="center" vertical="center" wrapText="1" shrinkToFit="1"/>
      <protection locked="0"/>
    </xf>
    <xf numFmtId="49" fontId="4" fillId="34" borderId="37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41" xfId="64" applyFont="1" applyFill="1" applyBorder="1" applyAlignment="1" applyProtection="1">
      <alignment horizontal="center"/>
      <protection locked="0"/>
    </xf>
    <xf numFmtId="0" fontId="4" fillId="34" borderId="42" xfId="64" applyFont="1" applyFill="1" applyBorder="1" applyAlignment="1" applyProtection="1">
      <alignment horizontal="center"/>
      <protection locked="0"/>
    </xf>
    <xf numFmtId="0" fontId="8" fillId="34" borderId="33" xfId="64" applyNumberFormat="1" applyFont="1" applyFill="1" applyBorder="1" applyAlignment="1" applyProtection="1">
      <alignment horizontal="center"/>
      <protection locked="0"/>
    </xf>
    <xf numFmtId="0" fontId="8" fillId="34" borderId="33" xfId="64" applyFont="1" applyFill="1" applyBorder="1" applyAlignment="1" applyProtection="1">
      <alignment/>
      <protection locked="0"/>
    </xf>
    <xf numFmtId="0" fontId="8" fillId="34" borderId="43" xfId="64" applyNumberFormat="1" applyFont="1" applyFill="1" applyBorder="1" applyAlignment="1" applyProtection="1">
      <alignment horizontal="center"/>
      <protection locked="0"/>
    </xf>
    <xf numFmtId="0" fontId="10" fillId="34" borderId="10" xfId="64" applyFont="1" applyFill="1" applyBorder="1" applyAlignment="1" applyProtection="1">
      <alignment horizontal="center"/>
      <protection locked="0"/>
    </xf>
    <xf numFmtId="0" fontId="10" fillId="34" borderId="11" xfId="64" applyFont="1" applyFill="1" applyBorder="1" applyAlignment="1" applyProtection="1">
      <alignment horizontal="center"/>
      <protection locked="0"/>
    </xf>
    <xf numFmtId="0" fontId="10" fillId="34" borderId="10" xfId="64" applyNumberFormat="1" applyFont="1" applyFill="1" applyBorder="1" applyAlignment="1" applyProtection="1">
      <alignment horizontal="center"/>
      <protection locked="0"/>
    </xf>
    <xf numFmtId="0" fontId="8" fillId="34" borderId="23" xfId="64" applyNumberFormat="1" applyFont="1" applyFill="1" applyBorder="1" applyAlignment="1" applyProtection="1">
      <alignment horizontal="center"/>
      <protection locked="0"/>
    </xf>
    <xf numFmtId="0" fontId="8" fillId="34" borderId="25" xfId="64" applyFont="1" applyFill="1" applyBorder="1" applyAlignment="1" applyProtection="1">
      <alignment wrapText="1"/>
      <protection locked="0"/>
    </xf>
    <xf numFmtId="0" fontId="8" fillId="34" borderId="44" xfId="64" applyNumberFormat="1" applyFont="1" applyFill="1" applyBorder="1" applyAlignment="1" applyProtection="1">
      <alignment horizontal="center"/>
      <protection locked="0"/>
    </xf>
    <xf numFmtId="0" fontId="10" fillId="34" borderId="26" xfId="64" applyNumberFormat="1" applyFont="1" applyFill="1" applyBorder="1" applyAlignment="1" applyProtection="1">
      <alignment horizontal="center"/>
      <protection locked="0"/>
    </xf>
    <xf numFmtId="0" fontId="10" fillId="34" borderId="12" xfId="64" applyNumberFormat="1" applyFont="1" applyFill="1" applyBorder="1" applyAlignment="1" applyProtection="1">
      <alignment horizontal="center"/>
      <protection locked="0"/>
    </xf>
    <xf numFmtId="0" fontId="10" fillId="34" borderId="17" xfId="64" applyNumberFormat="1" applyFont="1" applyFill="1" applyBorder="1" applyAlignment="1" applyProtection="1">
      <alignment horizontal="center"/>
      <protection locked="0"/>
    </xf>
    <xf numFmtId="3" fontId="8" fillId="34" borderId="44" xfId="64" applyNumberFormat="1" applyFont="1" applyFill="1" applyBorder="1" applyAlignment="1" applyProtection="1">
      <alignment horizontal="center"/>
      <protection locked="0"/>
    </xf>
    <xf numFmtId="3" fontId="11" fillId="34" borderId="45" xfId="64" applyNumberFormat="1" applyFont="1" applyFill="1" applyBorder="1" applyAlignment="1" applyProtection="1">
      <alignment horizontal="right"/>
      <protection/>
    </xf>
    <xf numFmtId="3" fontId="11" fillId="34" borderId="21" xfId="64" applyNumberFormat="1" applyFont="1" applyFill="1" applyBorder="1" applyAlignment="1" applyProtection="1">
      <alignment horizontal="right"/>
      <protection/>
    </xf>
    <xf numFmtId="3" fontId="11" fillId="34" borderId="38" xfId="64" applyNumberFormat="1" applyFont="1" applyFill="1" applyBorder="1" applyAlignment="1" applyProtection="1">
      <alignment horizontal="right"/>
      <protection/>
    </xf>
    <xf numFmtId="3" fontId="11" fillId="34" borderId="46" xfId="64" applyNumberFormat="1" applyFont="1" applyFill="1" applyBorder="1" applyAlignment="1" applyProtection="1">
      <alignment horizontal="right"/>
      <protection/>
    </xf>
    <xf numFmtId="3" fontId="11" fillId="34" borderId="47" xfId="64" applyNumberFormat="1" applyFont="1" applyFill="1" applyBorder="1" applyAlignment="1" applyProtection="1">
      <alignment horizontal="right"/>
      <protection/>
    </xf>
    <xf numFmtId="49" fontId="11" fillId="34" borderId="37" xfId="64" applyNumberFormat="1" applyFont="1" applyFill="1" applyBorder="1" applyAlignment="1" applyProtection="1">
      <alignment horizontal="center" vertical="center" wrapText="1" shrinkToFit="1"/>
      <protection locked="0"/>
    </xf>
    <xf numFmtId="49" fontId="11" fillId="34" borderId="37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18" xfId="64" applyFont="1" applyFill="1" applyBorder="1" applyAlignment="1" applyProtection="1">
      <alignment horizontal="center"/>
      <protection locked="0"/>
    </xf>
    <xf numFmtId="0" fontId="11" fillId="34" borderId="37" xfId="64" applyFont="1" applyFill="1" applyBorder="1" applyAlignment="1" applyProtection="1">
      <alignment horizontal="center"/>
      <protection locked="0"/>
    </xf>
    <xf numFmtId="0" fontId="13" fillId="34" borderId="19" xfId="64" applyNumberFormat="1" applyFont="1" applyFill="1" applyBorder="1" applyAlignment="1" applyProtection="1">
      <alignment horizontal="center"/>
      <protection locked="0"/>
    </xf>
    <xf numFmtId="0" fontId="13" fillId="34" borderId="20" xfId="64" applyFont="1" applyFill="1" applyBorder="1" applyAlignment="1" applyProtection="1">
      <alignment/>
      <protection locked="0"/>
    </xf>
    <xf numFmtId="3" fontId="13" fillId="34" borderId="33" xfId="64" applyNumberFormat="1" applyFont="1" applyFill="1" applyBorder="1" applyAlignment="1" applyProtection="1">
      <alignment horizontal="center"/>
      <protection locked="0"/>
    </xf>
    <xf numFmtId="0" fontId="17" fillId="34" borderId="10" xfId="64" applyFont="1" applyFill="1" applyBorder="1" applyAlignment="1" applyProtection="1">
      <alignment horizontal="center"/>
      <protection locked="0"/>
    </xf>
    <xf numFmtId="3" fontId="12" fillId="34" borderId="21" xfId="64" applyNumberFormat="1" applyFont="1" applyFill="1" applyBorder="1" applyAlignment="1" applyProtection="1">
      <alignment horizontal="right"/>
      <protection locked="0"/>
    </xf>
    <xf numFmtId="3" fontId="12" fillId="34" borderId="38" xfId="64" applyNumberFormat="1" applyFont="1" applyFill="1" applyBorder="1" applyAlignment="1" applyProtection="1">
      <alignment horizontal="right"/>
      <protection locked="0"/>
    </xf>
    <xf numFmtId="0" fontId="13" fillId="34" borderId="23" xfId="64" applyNumberFormat="1" applyFont="1" applyFill="1" applyBorder="1" applyAlignment="1" applyProtection="1">
      <alignment horizontal="center"/>
      <protection locked="0"/>
    </xf>
    <xf numFmtId="0" fontId="13" fillId="34" borderId="24" xfId="64" applyFont="1" applyFill="1" applyBorder="1" applyAlignment="1" applyProtection="1">
      <alignment wrapText="1"/>
      <protection locked="0"/>
    </xf>
    <xf numFmtId="0" fontId="13" fillId="34" borderId="25" xfId="64" applyNumberFormat="1" applyFont="1" applyFill="1" applyBorder="1" applyAlignment="1" applyProtection="1">
      <alignment horizontal="center"/>
      <protection locked="0"/>
    </xf>
    <xf numFmtId="0" fontId="17" fillId="34" borderId="26" xfId="64" applyNumberFormat="1" applyFont="1" applyFill="1" applyBorder="1" applyAlignment="1" applyProtection="1">
      <alignment horizontal="center"/>
      <protection locked="0"/>
    </xf>
    <xf numFmtId="3" fontId="12" fillId="34" borderId="31" xfId="64" applyNumberFormat="1" applyFont="1" applyFill="1" applyBorder="1" applyAlignment="1" applyProtection="1">
      <alignment horizontal="right"/>
      <protection locked="0"/>
    </xf>
    <xf numFmtId="3" fontId="12" fillId="34" borderId="48" xfId="64" applyNumberFormat="1" applyFont="1" applyFill="1" applyBorder="1" applyAlignment="1" applyProtection="1">
      <alignment horizontal="right"/>
      <protection locked="0"/>
    </xf>
    <xf numFmtId="3" fontId="12" fillId="34" borderId="30" xfId="64" applyNumberFormat="1" applyFont="1" applyFill="1" applyBorder="1" applyAlignment="1" applyProtection="1">
      <alignment horizontal="right"/>
      <protection locked="0"/>
    </xf>
    <xf numFmtId="3" fontId="12" fillId="34" borderId="49" xfId="64" applyNumberFormat="1" applyFont="1" applyFill="1" applyBorder="1" applyAlignment="1" applyProtection="1">
      <alignment horizontal="right"/>
      <protection locked="0"/>
    </xf>
    <xf numFmtId="3" fontId="12" fillId="34" borderId="46" xfId="64" applyNumberFormat="1" applyFont="1" applyFill="1" applyBorder="1" applyAlignment="1" applyProtection="1">
      <alignment horizontal="right"/>
      <protection locked="0"/>
    </xf>
    <xf numFmtId="3" fontId="12" fillId="34" borderId="47" xfId="64" applyNumberFormat="1" applyFont="1" applyFill="1" applyBorder="1" applyAlignment="1" applyProtection="1">
      <alignment horizontal="right"/>
      <protection locked="0"/>
    </xf>
    <xf numFmtId="3" fontId="12" fillId="34" borderId="11" xfId="64" applyNumberFormat="1" applyFont="1" applyFill="1" applyBorder="1" applyAlignment="1" applyProtection="1">
      <alignment horizontal="right"/>
      <protection locked="0"/>
    </xf>
    <xf numFmtId="3" fontId="17" fillId="34" borderId="29" xfId="64" applyNumberFormat="1" applyFont="1" applyFill="1" applyBorder="1" applyAlignment="1" applyProtection="1">
      <alignment horizontal="right"/>
      <protection/>
    </xf>
    <xf numFmtId="0" fontId="13" fillId="34" borderId="26" xfId="74" applyNumberFormat="1" applyFont="1" applyFill="1" applyBorder="1" applyAlignment="1" applyProtection="1">
      <alignment horizontal="center"/>
      <protection locked="0"/>
    </xf>
    <xf numFmtId="3" fontId="11" fillId="34" borderId="31" xfId="64" applyNumberFormat="1" applyFont="1" applyFill="1" applyBorder="1" applyAlignment="1" applyProtection="1">
      <alignment horizontal="right"/>
      <protection locked="0"/>
    </xf>
    <xf numFmtId="3" fontId="11" fillId="34" borderId="48" xfId="64" applyNumberFormat="1" applyFont="1" applyFill="1" applyBorder="1" applyAlignment="1" applyProtection="1">
      <alignment horizontal="right"/>
      <protection locked="0"/>
    </xf>
    <xf numFmtId="3" fontId="13" fillId="34" borderId="25" xfId="64" applyNumberFormat="1" applyFont="1" applyFill="1" applyBorder="1" applyAlignment="1" applyProtection="1">
      <alignment horizontal="center"/>
      <protection locked="0"/>
    </xf>
    <xf numFmtId="0" fontId="17" fillId="34" borderId="17" xfId="64" applyNumberFormat="1" applyFont="1" applyFill="1" applyBorder="1" applyAlignment="1" applyProtection="1">
      <alignment horizontal="center"/>
      <protection locked="0"/>
    </xf>
    <xf numFmtId="3" fontId="12" fillId="34" borderId="32" xfId="64" applyNumberFormat="1" applyFont="1" applyFill="1" applyBorder="1" applyAlignment="1" applyProtection="1">
      <alignment horizontal="right"/>
      <protection locked="0"/>
    </xf>
    <xf numFmtId="3" fontId="12" fillId="34" borderId="50" xfId="64" applyNumberFormat="1" applyFont="1" applyFill="1" applyBorder="1" applyAlignment="1" applyProtection="1">
      <alignment horizontal="right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11" fillId="37" borderId="37" xfId="64" applyFont="1" applyFill="1" applyBorder="1" applyAlignment="1" applyProtection="1">
      <alignment horizontal="center"/>
      <protection locked="0"/>
    </xf>
    <xf numFmtId="0" fontId="17" fillId="0" borderId="14" xfId="64" applyNumberFormat="1" applyFont="1" applyBorder="1" applyAlignment="1" applyProtection="1">
      <alignment horizontal="center" wrapText="1"/>
      <protection locked="0"/>
    </xf>
    <xf numFmtId="0" fontId="11" fillId="34" borderId="36" xfId="64" applyFont="1" applyFill="1" applyBorder="1" applyAlignment="1" applyProtection="1">
      <alignment horizontal="center"/>
      <protection locked="0"/>
    </xf>
    <xf numFmtId="3" fontId="11" fillId="34" borderId="29" xfId="64" applyNumberFormat="1" applyFont="1" applyFill="1" applyBorder="1" applyAlignment="1" applyProtection="1">
      <alignment horizontal="right"/>
      <protection/>
    </xf>
    <xf numFmtId="3" fontId="12" fillId="34" borderId="29" xfId="64" applyNumberFormat="1" applyFont="1" applyFill="1" applyBorder="1" applyAlignment="1" applyProtection="1">
      <alignment horizontal="right"/>
      <protection locked="0"/>
    </xf>
    <xf numFmtId="3" fontId="11" fillId="34" borderId="51" xfId="64" applyNumberFormat="1" applyFont="1" applyFill="1" applyBorder="1" applyAlignment="1" applyProtection="1">
      <alignment horizontal="right"/>
      <protection/>
    </xf>
    <xf numFmtId="3" fontId="12" fillId="34" borderId="0" xfId="64" applyNumberFormat="1" applyFont="1" applyFill="1" applyBorder="1" applyAlignment="1" applyProtection="1">
      <alignment horizontal="right"/>
      <protection locked="0"/>
    </xf>
    <xf numFmtId="3" fontId="12" fillId="34" borderId="52" xfId="64" applyNumberFormat="1" applyFont="1" applyFill="1" applyBorder="1" applyAlignment="1" applyProtection="1">
      <alignment horizontal="right"/>
      <protection locked="0"/>
    </xf>
    <xf numFmtId="3" fontId="12" fillId="34" borderId="51" xfId="64" applyNumberFormat="1" applyFont="1" applyFill="1" applyBorder="1" applyAlignment="1" applyProtection="1">
      <alignment horizontal="right"/>
      <protection locked="0"/>
    </xf>
    <xf numFmtId="3" fontId="12" fillId="34" borderId="53" xfId="64" applyNumberFormat="1" applyFont="1" applyFill="1" applyBorder="1" applyAlignment="1" applyProtection="1">
      <alignment horizontal="right"/>
      <protection locked="0"/>
    </xf>
    <xf numFmtId="3" fontId="12" fillId="34" borderId="29" xfId="64" applyNumberFormat="1" applyFont="1" applyFill="1" applyBorder="1" applyAlignment="1" applyProtection="1">
      <alignment horizontal="right"/>
      <protection/>
    </xf>
    <xf numFmtId="3" fontId="11" fillId="34" borderId="0" xfId="64" applyNumberFormat="1" applyFont="1" applyFill="1" applyBorder="1" applyAlignment="1" applyProtection="1">
      <alignment horizontal="right"/>
      <protection locked="0"/>
    </xf>
    <xf numFmtId="3" fontId="12" fillId="34" borderId="14" xfId="64" applyNumberFormat="1" applyFont="1" applyFill="1" applyBorder="1" applyAlignment="1" applyProtection="1">
      <alignment horizontal="right"/>
      <protection locked="0"/>
    </xf>
    <xf numFmtId="0" fontId="8" fillId="0" borderId="19" xfId="64" applyNumberFormat="1" applyFont="1" applyFill="1" applyBorder="1" applyAlignment="1" applyProtection="1">
      <alignment horizontal="center"/>
      <protection locked="0"/>
    </xf>
    <xf numFmtId="0" fontId="8" fillId="0" borderId="33" xfId="64" applyFont="1" applyFill="1" applyBorder="1" applyAlignment="1" applyProtection="1">
      <alignment/>
      <protection locked="0"/>
    </xf>
    <xf numFmtId="3" fontId="8" fillId="0" borderId="11" xfId="64" applyNumberFormat="1" applyFont="1" applyFill="1" applyBorder="1" applyAlignment="1" applyProtection="1">
      <alignment horizontal="center"/>
      <protection locked="0"/>
    </xf>
    <xf numFmtId="185" fontId="3" fillId="0" borderId="21" xfId="64" applyNumberFormat="1" applyFont="1" applyFill="1" applyBorder="1" applyAlignment="1" applyProtection="1">
      <alignment horizontal="right"/>
      <protection/>
    </xf>
    <xf numFmtId="185" fontId="3" fillId="0" borderId="38" xfId="64" applyNumberFormat="1" applyFont="1" applyFill="1" applyBorder="1" applyAlignment="1" applyProtection="1">
      <alignment horizontal="right"/>
      <protection/>
    </xf>
    <xf numFmtId="0" fontId="10" fillId="0" borderId="10" xfId="64" applyFont="1" applyFill="1" applyBorder="1" applyAlignment="1" applyProtection="1">
      <alignment horizontal="center"/>
      <protection locked="0"/>
    </xf>
    <xf numFmtId="0" fontId="10" fillId="0" borderId="11" xfId="64" applyFont="1" applyFill="1" applyBorder="1" applyAlignment="1" applyProtection="1">
      <alignment horizontal="center"/>
      <protection locked="0"/>
    </xf>
    <xf numFmtId="185" fontId="5" fillId="0" borderId="21" xfId="64" applyNumberFormat="1" applyFont="1" applyFill="1" applyBorder="1" applyAlignment="1" applyProtection="1">
      <alignment horizontal="right"/>
      <protection/>
    </xf>
    <xf numFmtId="185" fontId="5" fillId="0" borderId="21" xfId="64" applyNumberFormat="1" applyFont="1" applyFill="1" applyBorder="1" applyAlignment="1" applyProtection="1">
      <alignment horizontal="right"/>
      <protection locked="0"/>
    </xf>
    <xf numFmtId="185" fontId="5" fillId="0" borderId="38" xfId="64" applyNumberFormat="1" applyFont="1" applyFill="1" applyBorder="1" applyAlignment="1" applyProtection="1">
      <alignment horizontal="right"/>
      <protection locked="0"/>
    </xf>
    <xf numFmtId="0" fontId="10" fillId="0" borderId="10" xfId="64" applyNumberFormat="1" applyFont="1" applyFill="1" applyBorder="1" applyAlignment="1" applyProtection="1">
      <alignment horizontal="center"/>
      <protection locked="0"/>
    </xf>
    <xf numFmtId="0" fontId="10" fillId="0" borderId="11" xfId="64" applyNumberFormat="1" applyFont="1" applyFill="1" applyBorder="1" applyAlignment="1" applyProtection="1">
      <alignment horizontal="center"/>
      <protection locked="0"/>
    </xf>
    <xf numFmtId="0" fontId="8" fillId="0" borderId="23" xfId="64" applyNumberFormat="1" applyFont="1" applyFill="1" applyBorder="1" applyAlignment="1" applyProtection="1">
      <alignment horizontal="center"/>
      <protection locked="0"/>
    </xf>
    <xf numFmtId="0" fontId="8" fillId="0" borderId="44" xfId="64" applyNumberFormat="1" applyFont="1" applyFill="1" applyBorder="1" applyAlignment="1" applyProtection="1">
      <alignment horizontal="center"/>
      <protection locked="0"/>
    </xf>
    <xf numFmtId="185" fontId="3" fillId="0" borderId="46" xfId="64" applyNumberFormat="1" applyFont="1" applyFill="1" applyBorder="1" applyAlignment="1" applyProtection="1">
      <alignment horizontal="right"/>
      <protection/>
    </xf>
    <xf numFmtId="185" fontId="3" fillId="0" borderId="47" xfId="64" applyNumberFormat="1" applyFont="1" applyFill="1" applyBorder="1" applyAlignment="1" applyProtection="1">
      <alignment horizontal="right"/>
      <protection/>
    </xf>
    <xf numFmtId="0" fontId="10" fillId="0" borderId="26" xfId="64" applyNumberFormat="1" applyFont="1" applyFill="1" applyBorder="1" applyAlignment="1" applyProtection="1">
      <alignment horizontal="center"/>
      <protection locked="0"/>
    </xf>
    <xf numFmtId="0" fontId="10" fillId="0" borderId="15" xfId="64" applyNumberFormat="1" applyFont="1" applyFill="1" applyBorder="1" applyAlignment="1" applyProtection="1">
      <alignment horizontal="center"/>
      <protection locked="0"/>
    </xf>
    <xf numFmtId="185" fontId="5" fillId="0" borderId="32" xfId="64" applyNumberFormat="1" applyFont="1" applyFill="1" applyBorder="1" applyAlignment="1" applyProtection="1">
      <alignment horizontal="right"/>
      <protection/>
    </xf>
    <xf numFmtId="185" fontId="5" fillId="0" borderId="31" xfId="64" applyNumberFormat="1" applyFont="1" applyFill="1" applyBorder="1" applyAlignment="1" applyProtection="1">
      <alignment horizontal="right"/>
      <protection/>
    </xf>
    <xf numFmtId="185" fontId="5" fillId="0" borderId="48" xfId="64" applyNumberFormat="1" applyFont="1" applyFill="1" applyBorder="1" applyAlignment="1" applyProtection="1">
      <alignment horizontal="right"/>
      <protection/>
    </xf>
    <xf numFmtId="0" fontId="10" fillId="0" borderId="12" xfId="64" applyNumberFormat="1" applyFont="1" applyFill="1" applyBorder="1" applyAlignment="1" applyProtection="1">
      <alignment horizontal="center"/>
      <protection locked="0"/>
    </xf>
    <xf numFmtId="0" fontId="10" fillId="0" borderId="13" xfId="64" applyNumberFormat="1" applyFont="1" applyFill="1" applyBorder="1" applyAlignment="1" applyProtection="1">
      <alignment horizontal="center"/>
      <protection locked="0"/>
    </xf>
    <xf numFmtId="185" fontId="5" fillId="0" borderId="30" xfId="64" applyNumberFormat="1" applyFont="1" applyFill="1" applyBorder="1" applyAlignment="1" applyProtection="1">
      <alignment horizontal="right"/>
      <protection locked="0"/>
    </xf>
    <xf numFmtId="185" fontId="5" fillId="0" borderId="49" xfId="64" applyNumberFormat="1" applyFont="1" applyFill="1" applyBorder="1" applyAlignment="1" applyProtection="1">
      <alignment horizontal="right"/>
      <protection locked="0"/>
    </xf>
    <xf numFmtId="185" fontId="5" fillId="0" borderId="38" xfId="64" applyNumberFormat="1" applyFont="1" applyFill="1" applyBorder="1" applyAlignment="1" applyProtection="1">
      <alignment horizontal="right"/>
      <protection/>
    </xf>
    <xf numFmtId="0" fontId="10" fillId="0" borderId="11" xfId="64" applyNumberFormat="1" applyFont="1" applyFill="1" applyBorder="1" applyAlignment="1" applyProtection="1">
      <alignment horizontal="center"/>
      <protection locked="0"/>
    </xf>
    <xf numFmtId="185" fontId="5" fillId="0" borderId="11" xfId="64" applyNumberFormat="1" applyFont="1" applyFill="1" applyBorder="1" applyAlignment="1" applyProtection="1">
      <alignment horizontal="right"/>
      <protection/>
    </xf>
    <xf numFmtId="185" fontId="5" fillId="0" borderId="11" xfId="64" applyNumberFormat="1" applyFont="1" applyFill="1" applyBorder="1" applyAlignment="1" applyProtection="1">
      <alignment horizontal="right"/>
      <protection locked="0"/>
    </xf>
    <xf numFmtId="185" fontId="5" fillId="0" borderId="49" xfId="64" applyNumberFormat="1" applyFont="1" applyFill="1" applyBorder="1" applyAlignment="1" applyProtection="1">
      <alignment horizontal="right"/>
      <protection/>
    </xf>
    <xf numFmtId="185" fontId="5" fillId="0" borderId="30" xfId="64" applyNumberFormat="1" applyFont="1" applyFill="1" applyBorder="1" applyAlignment="1" applyProtection="1">
      <alignment horizontal="right"/>
      <protection/>
    </xf>
    <xf numFmtId="0" fontId="8" fillId="0" borderId="26" xfId="75" applyNumberFormat="1" applyFont="1" applyFill="1" applyBorder="1" applyAlignment="1" applyProtection="1">
      <alignment horizontal="center"/>
      <protection locked="0"/>
    </xf>
    <xf numFmtId="0" fontId="10" fillId="0" borderId="16" xfId="75" applyNumberFormat="1" applyFont="1" applyFill="1" applyBorder="1" applyAlignment="1" applyProtection="1">
      <alignment horizontal="center"/>
      <protection locked="0"/>
    </xf>
    <xf numFmtId="185" fontId="3" fillId="0" borderId="31" xfId="64" applyNumberFormat="1" applyFont="1" applyFill="1" applyBorder="1" applyAlignment="1" applyProtection="1">
      <alignment horizontal="right"/>
      <protection locked="0"/>
    </xf>
    <xf numFmtId="185" fontId="3" fillId="0" borderId="48" xfId="64" applyNumberFormat="1" applyFont="1" applyFill="1" applyBorder="1" applyAlignment="1" applyProtection="1">
      <alignment horizontal="right"/>
      <protection locked="0"/>
    </xf>
    <xf numFmtId="3" fontId="8" fillId="0" borderId="44" xfId="64" applyNumberFormat="1" applyFont="1" applyFill="1" applyBorder="1" applyAlignment="1" applyProtection="1">
      <alignment horizontal="center"/>
      <protection locked="0"/>
    </xf>
    <xf numFmtId="0" fontId="10" fillId="0" borderId="17" xfId="64" applyNumberFormat="1" applyFont="1" applyFill="1" applyBorder="1" applyAlignment="1" applyProtection="1">
      <alignment horizontal="center"/>
      <protection locked="0"/>
    </xf>
    <xf numFmtId="0" fontId="10" fillId="0" borderId="16" xfId="64" applyNumberFormat="1" applyFont="1" applyFill="1" applyBorder="1" applyAlignment="1" applyProtection="1">
      <alignment horizontal="center"/>
      <protection locked="0"/>
    </xf>
    <xf numFmtId="185" fontId="5" fillId="0" borderId="32" xfId="64" applyNumberFormat="1" applyFont="1" applyFill="1" applyBorder="1" applyAlignment="1" applyProtection="1">
      <alignment horizontal="right"/>
      <protection locked="0"/>
    </xf>
    <xf numFmtId="185" fontId="5" fillId="0" borderId="50" xfId="64" applyNumberFormat="1" applyFon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/>
      <protection locked="0"/>
    </xf>
    <xf numFmtId="0" fontId="22" fillId="0" borderId="10" xfId="64" applyFont="1" applyFill="1" applyBorder="1" applyAlignment="1" applyProtection="1">
      <alignment wrapText="1"/>
      <protection locked="0"/>
    </xf>
    <xf numFmtId="0" fontId="5" fillId="0" borderId="10" xfId="64" applyFont="1" applyFill="1" applyBorder="1" applyAlignment="1" applyProtection="1">
      <alignment/>
      <protection locked="0"/>
    </xf>
    <xf numFmtId="0" fontId="5" fillId="0" borderId="10" xfId="64" applyFont="1" applyFill="1" applyBorder="1" applyAlignment="1" applyProtection="1">
      <alignment wrapText="1"/>
      <protection locked="0"/>
    </xf>
    <xf numFmtId="0" fontId="3" fillId="0" borderId="25" xfId="64" applyFont="1" applyFill="1" applyBorder="1" applyAlignment="1" applyProtection="1">
      <alignment wrapText="1"/>
      <protection locked="0"/>
    </xf>
    <xf numFmtId="0" fontId="5" fillId="0" borderId="17" xfId="64" applyFont="1" applyFill="1" applyBorder="1" applyAlignment="1" applyProtection="1">
      <alignment wrapText="1"/>
      <protection locked="0"/>
    </xf>
    <xf numFmtId="0" fontId="5" fillId="0" borderId="12" xfId="64" applyFont="1" applyFill="1" applyBorder="1" applyAlignment="1" applyProtection="1">
      <alignment/>
      <protection locked="0"/>
    </xf>
    <xf numFmtId="0" fontId="5" fillId="0" borderId="12" xfId="64" applyFont="1" applyFill="1" applyBorder="1" applyAlignment="1" applyProtection="1">
      <alignment wrapText="1"/>
      <protection locked="0"/>
    </xf>
    <xf numFmtId="0" fontId="5" fillId="0" borderId="17" xfId="75" applyFont="1" applyFill="1" applyBorder="1" applyAlignment="1" applyProtection="1">
      <alignment/>
      <protection locked="0"/>
    </xf>
    <xf numFmtId="0" fontId="5" fillId="0" borderId="17" xfId="64" applyFont="1" applyFill="1" applyBorder="1" applyAlignment="1" applyProtection="1">
      <alignment horizontal="left" wrapText="1"/>
      <protection locked="0"/>
    </xf>
    <xf numFmtId="0" fontId="71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21" fillId="38" borderId="11" xfId="64" applyNumberFormat="1" applyFont="1" applyFill="1" applyBorder="1" applyAlignment="1" applyProtection="1">
      <alignment horizontal="center" vertical="center" wrapText="1"/>
      <protection locked="0"/>
    </xf>
    <xf numFmtId="49" fontId="21" fillId="38" borderId="11" xfId="64" applyNumberFormat="1" applyFont="1" applyFill="1" applyBorder="1" applyAlignment="1" applyProtection="1">
      <alignment horizontal="center" vertical="center" wrapText="1"/>
      <protection locked="0"/>
    </xf>
    <xf numFmtId="49" fontId="21" fillId="38" borderId="38" xfId="64" applyNumberFormat="1" applyFont="1" applyFill="1" applyBorder="1" applyAlignment="1" applyProtection="1">
      <alignment horizontal="center" vertical="center" wrapText="1"/>
      <protection locked="0"/>
    </xf>
    <xf numFmtId="0" fontId="4" fillId="38" borderId="18" xfId="64" applyFont="1" applyFill="1" applyBorder="1" applyAlignment="1" applyProtection="1">
      <alignment horizontal="center"/>
      <protection locked="0"/>
    </xf>
    <xf numFmtId="0" fontId="4" fillId="38" borderId="37" xfId="64" applyFont="1" applyFill="1" applyBorder="1" applyAlignment="1" applyProtection="1">
      <alignment horizontal="center"/>
      <protection locked="0"/>
    </xf>
    <xf numFmtId="3" fontId="11" fillId="34" borderId="54" xfId="64" applyNumberFormat="1" applyFont="1" applyFill="1" applyBorder="1" applyAlignment="1" applyProtection="1">
      <alignment horizontal="right"/>
      <protection/>
    </xf>
    <xf numFmtId="3" fontId="11" fillId="34" borderId="55" xfId="64" applyNumberFormat="1" applyFont="1" applyFill="1" applyBorder="1" applyAlignment="1" applyProtection="1">
      <alignment horizontal="right"/>
      <protection/>
    </xf>
    <xf numFmtId="3" fontId="11" fillId="34" borderId="56" xfId="64" applyNumberFormat="1" applyFont="1" applyFill="1" applyBorder="1" applyAlignment="1" applyProtection="1">
      <alignment horizontal="right"/>
      <protection/>
    </xf>
    <xf numFmtId="0" fontId="10" fillId="34" borderId="13" xfId="64" applyNumberFormat="1" applyFont="1" applyFill="1" applyBorder="1" applyAlignment="1" applyProtection="1">
      <alignment horizontal="right"/>
      <protection/>
    </xf>
    <xf numFmtId="3" fontId="23" fillId="34" borderId="45" xfId="64" applyNumberFormat="1" applyFont="1" applyFill="1" applyBorder="1" applyAlignment="1" applyProtection="1">
      <alignment horizontal="right"/>
      <protection/>
    </xf>
    <xf numFmtId="3" fontId="23" fillId="34" borderId="33" xfId="64" applyNumberFormat="1" applyFont="1" applyFill="1" applyBorder="1" applyAlignment="1" applyProtection="1">
      <alignment horizontal="right"/>
      <protection/>
    </xf>
    <xf numFmtId="3" fontId="23" fillId="34" borderId="43" xfId="64" applyNumberFormat="1" applyFont="1" applyFill="1" applyBorder="1" applyAlignment="1" applyProtection="1">
      <alignment horizontal="right"/>
      <protection/>
    </xf>
    <xf numFmtId="3" fontId="23" fillId="34" borderId="57" xfId="64" applyNumberFormat="1" applyFont="1" applyFill="1" applyBorder="1" applyAlignment="1" applyProtection="1">
      <alignment horizontal="right"/>
      <protection/>
    </xf>
    <xf numFmtId="3" fontId="24" fillId="34" borderId="21" xfId="64" applyNumberFormat="1" applyFont="1" applyFill="1" applyBorder="1" applyAlignment="1" applyProtection="1">
      <alignment horizontal="right"/>
      <protection/>
    </xf>
    <xf numFmtId="3" fontId="23" fillId="34" borderId="25" xfId="64" applyNumberFormat="1" applyFont="1" applyFill="1" applyBorder="1" applyAlignment="1" applyProtection="1">
      <alignment horizontal="right"/>
      <protection locked="0"/>
    </xf>
    <xf numFmtId="0" fontId="23" fillId="34" borderId="25" xfId="64" applyNumberFormat="1" applyFont="1" applyFill="1" applyBorder="1" applyAlignment="1" applyProtection="1">
      <alignment horizontal="right"/>
      <protection locked="0"/>
    </xf>
    <xf numFmtId="3" fontId="23" fillId="34" borderId="46" xfId="64" applyNumberFormat="1" applyFont="1" applyFill="1" applyBorder="1" applyAlignment="1" applyProtection="1">
      <alignment horizontal="right"/>
      <protection/>
    </xf>
    <xf numFmtId="3" fontId="23" fillId="34" borderId="25" xfId="64" applyNumberFormat="1" applyFont="1" applyFill="1" applyBorder="1" applyAlignment="1" applyProtection="1">
      <alignment horizontal="right"/>
      <protection/>
    </xf>
    <xf numFmtId="3" fontId="23" fillId="34" borderId="44" xfId="64" applyNumberFormat="1" applyFont="1" applyFill="1" applyBorder="1" applyAlignment="1" applyProtection="1">
      <alignment horizontal="right"/>
      <protection/>
    </xf>
    <xf numFmtId="3" fontId="23" fillId="34" borderId="47" xfId="64" applyNumberFormat="1" applyFont="1" applyFill="1" applyBorder="1" applyAlignment="1" applyProtection="1">
      <alignment horizontal="right"/>
      <protection/>
    </xf>
    <xf numFmtId="3" fontId="24" fillId="34" borderId="21" xfId="64" applyNumberFormat="1" applyFont="1" applyFill="1" applyBorder="1" applyAlignment="1" applyProtection="1">
      <alignment horizontal="right"/>
      <protection locked="0"/>
    </xf>
    <xf numFmtId="3" fontId="24" fillId="34" borderId="10" xfId="64" applyNumberFormat="1" applyFont="1" applyFill="1" applyBorder="1" applyAlignment="1" applyProtection="1">
      <alignment horizontal="right"/>
      <protection locked="0"/>
    </xf>
    <xf numFmtId="3" fontId="24" fillId="34" borderId="11" xfId="64" applyNumberFormat="1" applyFont="1" applyFill="1" applyBorder="1" applyAlignment="1" applyProtection="1">
      <alignment horizontal="right"/>
      <protection locked="0"/>
    </xf>
    <xf numFmtId="3" fontId="24" fillId="34" borderId="38" xfId="64" applyNumberFormat="1" applyFont="1" applyFill="1" applyBorder="1" applyAlignment="1" applyProtection="1">
      <alignment horizontal="right"/>
      <protection locked="0"/>
    </xf>
    <xf numFmtId="3" fontId="24" fillId="34" borderId="58" xfId="64" applyNumberFormat="1" applyFont="1" applyFill="1" applyBorder="1" applyAlignment="1" applyProtection="1">
      <alignment horizontal="right"/>
      <protection/>
    </xf>
    <xf numFmtId="3" fontId="24" fillId="34" borderId="33" xfId="64" applyNumberFormat="1" applyFont="1" applyFill="1" applyBorder="1" applyAlignment="1" applyProtection="1">
      <alignment horizontal="right"/>
      <protection/>
    </xf>
    <xf numFmtId="3" fontId="24" fillId="34" borderId="10" xfId="64" applyNumberFormat="1" applyFont="1" applyFill="1" applyBorder="1" applyAlignment="1" applyProtection="1">
      <alignment horizontal="right"/>
      <protection/>
    </xf>
    <xf numFmtId="3" fontId="24" fillId="34" borderId="46" xfId="64" applyNumberFormat="1" applyFont="1" applyFill="1" applyBorder="1" applyAlignment="1" applyProtection="1">
      <alignment horizontal="right"/>
      <protection locked="0"/>
    </xf>
    <xf numFmtId="3" fontId="24" fillId="34" borderId="46" xfId="64" applyNumberFormat="1" applyFont="1" applyFill="1" applyBorder="1" applyAlignment="1" applyProtection="1">
      <alignment horizontal="right"/>
      <protection/>
    </xf>
    <xf numFmtId="3" fontId="24" fillId="34" borderId="25" xfId="64" applyNumberFormat="1" applyFont="1" applyFill="1" applyBorder="1" applyAlignment="1" applyProtection="1">
      <alignment horizontal="right"/>
      <protection locked="0"/>
    </xf>
    <xf numFmtId="3" fontId="24" fillId="34" borderId="44" xfId="64" applyNumberFormat="1" applyFont="1" applyFill="1" applyBorder="1" applyAlignment="1" applyProtection="1">
      <alignment horizontal="right"/>
      <protection locked="0"/>
    </xf>
    <xf numFmtId="3" fontId="24" fillId="34" borderId="47" xfId="64" applyNumberFormat="1" applyFont="1" applyFill="1" applyBorder="1" applyAlignment="1" applyProtection="1">
      <alignment horizontal="right"/>
      <protection locked="0"/>
    </xf>
    <xf numFmtId="3" fontId="24" fillId="34" borderId="17" xfId="64" applyNumberFormat="1" applyFont="1" applyFill="1" applyBorder="1" applyAlignment="1" applyProtection="1">
      <alignment horizontal="right"/>
      <protection/>
    </xf>
    <xf numFmtId="3" fontId="24" fillId="34" borderId="30" xfId="64" applyNumberFormat="1" applyFont="1" applyFill="1" applyBorder="1" applyAlignment="1" applyProtection="1">
      <alignment horizontal="right"/>
      <protection/>
    </xf>
    <xf numFmtId="3" fontId="23" fillId="34" borderId="12" xfId="64" applyNumberFormat="1" applyFont="1" applyFill="1" applyBorder="1" applyAlignment="1" applyProtection="1">
      <alignment horizontal="right"/>
      <protection/>
    </xf>
    <xf numFmtId="3" fontId="23" fillId="34" borderId="59" xfId="64" applyNumberFormat="1" applyFont="1" applyFill="1" applyBorder="1" applyAlignment="1" applyProtection="1">
      <alignment horizontal="right"/>
      <protection/>
    </xf>
    <xf numFmtId="3" fontId="24" fillId="34" borderId="33" xfId="64" applyNumberFormat="1" applyFont="1" applyFill="1" applyBorder="1" applyAlignment="1" applyProtection="1">
      <alignment horizontal="right"/>
      <protection locked="0"/>
    </xf>
    <xf numFmtId="3" fontId="24" fillId="34" borderId="43" xfId="64" applyNumberFormat="1" applyFont="1" applyFill="1" applyBorder="1" applyAlignment="1" applyProtection="1">
      <alignment horizontal="right"/>
      <protection locked="0"/>
    </xf>
    <xf numFmtId="3" fontId="23" fillId="34" borderId="43" xfId="64" applyNumberFormat="1" applyFont="1" applyFill="1" applyBorder="1" applyAlignment="1" applyProtection="1">
      <alignment horizontal="right"/>
      <protection locked="0"/>
    </xf>
    <xf numFmtId="3" fontId="23" fillId="34" borderId="57" xfId="64" applyNumberFormat="1" applyFont="1" applyFill="1" applyBorder="1" applyAlignment="1" applyProtection="1">
      <alignment horizontal="right"/>
      <protection locked="0"/>
    </xf>
    <xf numFmtId="3" fontId="23" fillId="34" borderId="23" xfId="64" applyNumberFormat="1" applyFont="1" applyFill="1" applyBorder="1" applyAlignment="1" applyProtection="1">
      <alignment horizontal="right"/>
      <protection/>
    </xf>
    <xf numFmtId="3" fontId="24" fillId="34" borderId="21" xfId="64" applyNumberFormat="1" applyFont="1" applyFill="1" applyBorder="1" applyAlignment="1" applyProtection="1">
      <alignment horizontal="right" vertical="center"/>
      <protection locked="0"/>
    </xf>
    <xf numFmtId="3" fontId="24" fillId="34" borderId="45" xfId="64" applyNumberFormat="1" applyFont="1" applyFill="1" applyBorder="1" applyAlignment="1" applyProtection="1">
      <alignment horizontal="right"/>
      <protection locked="0"/>
    </xf>
    <xf numFmtId="3" fontId="24" fillId="34" borderId="17" xfId="64" applyNumberFormat="1" applyFont="1" applyFill="1" applyBorder="1" applyAlignment="1" applyProtection="1">
      <alignment horizontal="right"/>
      <protection locked="0"/>
    </xf>
    <xf numFmtId="3" fontId="24" fillId="34" borderId="16" xfId="64" applyNumberFormat="1" applyFont="1" applyFill="1" applyBorder="1" applyAlignment="1" applyProtection="1">
      <alignment horizontal="right"/>
      <protection locked="0"/>
    </xf>
    <xf numFmtId="3" fontId="24" fillId="34" borderId="50" xfId="64" applyNumberFormat="1" applyFont="1" applyFill="1" applyBorder="1" applyAlignment="1" applyProtection="1">
      <alignment horizontal="right"/>
      <protection locked="0"/>
    </xf>
    <xf numFmtId="3" fontId="23" fillId="34" borderId="24" xfId="64" applyNumberFormat="1" applyFont="1" applyFill="1" applyBorder="1" applyAlignment="1" applyProtection="1">
      <alignment horizontal="right"/>
      <protection/>
    </xf>
    <xf numFmtId="0" fontId="8" fillId="34" borderId="34" xfId="64" applyNumberFormat="1" applyFont="1" applyFill="1" applyBorder="1" applyAlignment="1" applyProtection="1">
      <alignment horizontal="center"/>
      <protection locked="0"/>
    </xf>
    <xf numFmtId="0" fontId="8" fillId="34" borderId="33" xfId="64" applyFont="1" applyFill="1" applyBorder="1" applyAlignment="1" applyProtection="1">
      <alignment wrapText="1"/>
      <protection locked="0"/>
    </xf>
    <xf numFmtId="0" fontId="8" fillId="34" borderId="60" xfId="64" applyNumberFormat="1" applyFont="1" applyFill="1" applyBorder="1" applyAlignment="1" applyProtection="1">
      <alignment horizontal="center"/>
      <protection locked="0"/>
    </xf>
    <xf numFmtId="3" fontId="11" fillId="34" borderId="21" xfId="64" applyNumberFormat="1" applyFont="1" applyFill="1" applyBorder="1" applyAlignment="1" applyProtection="1">
      <alignment horizontal="right"/>
      <protection/>
    </xf>
    <xf numFmtId="3" fontId="11" fillId="34" borderId="38" xfId="64" applyNumberFormat="1" applyFont="1" applyFill="1" applyBorder="1" applyAlignment="1" applyProtection="1">
      <alignment horizontal="right"/>
      <protection/>
    </xf>
    <xf numFmtId="0" fontId="8" fillId="34" borderId="12" xfId="64" applyNumberFormat="1" applyFont="1" applyFill="1" applyBorder="1" applyAlignment="1" applyProtection="1">
      <alignment horizontal="center"/>
      <protection locked="0"/>
    </xf>
    <xf numFmtId="0" fontId="8" fillId="34" borderId="12" xfId="64" applyFont="1" applyFill="1" applyBorder="1" applyAlignment="1" applyProtection="1">
      <alignment/>
      <protection locked="0"/>
    </xf>
    <xf numFmtId="0" fontId="8" fillId="34" borderId="13" xfId="64" applyNumberFormat="1" applyFont="1" applyFill="1" applyBorder="1" applyAlignment="1" applyProtection="1">
      <alignment horizontal="center"/>
      <protection locked="0"/>
    </xf>
    <xf numFmtId="0" fontId="8" fillId="34" borderId="10" xfId="64" applyFont="1" applyFill="1" applyBorder="1" applyAlignment="1" applyProtection="1">
      <alignment wrapText="1"/>
      <protection locked="0"/>
    </xf>
    <xf numFmtId="0" fontId="8" fillId="34" borderId="23" xfId="64" applyNumberFormat="1" applyFont="1" applyFill="1" applyBorder="1" applyAlignment="1" applyProtection="1">
      <alignment horizontal="center"/>
      <protection locked="0"/>
    </xf>
    <xf numFmtId="0" fontId="8" fillId="34" borderId="25" xfId="64" applyFont="1" applyFill="1" applyBorder="1" applyAlignment="1" applyProtection="1">
      <alignment wrapText="1"/>
      <protection locked="0"/>
    </xf>
    <xf numFmtId="0" fontId="8" fillId="34" borderId="44" xfId="64" applyNumberFormat="1" applyFont="1" applyFill="1" applyBorder="1" applyAlignment="1" applyProtection="1">
      <alignment horizontal="center"/>
      <protection locked="0"/>
    </xf>
    <xf numFmtId="3" fontId="11" fillId="34" borderId="46" xfId="64" applyNumberFormat="1" applyFont="1" applyFill="1" applyBorder="1" applyAlignment="1" applyProtection="1">
      <alignment horizontal="right"/>
      <protection/>
    </xf>
    <xf numFmtId="0" fontId="8" fillId="34" borderId="26" xfId="64" applyNumberFormat="1" applyFont="1" applyFill="1" applyBorder="1" applyAlignment="1" applyProtection="1">
      <alignment horizontal="center"/>
      <protection locked="0"/>
    </xf>
    <xf numFmtId="0" fontId="8" fillId="34" borderId="17" xfId="64" applyFont="1" applyFill="1" applyBorder="1" applyAlignment="1" applyProtection="1">
      <alignment wrapText="1"/>
      <protection locked="0"/>
    </xf>
    <xf numFmtId="0" fontId="8" fillId="34" borderId="15" xfId="64" applyNumberFormat="1" applyFont="1" applyFill="1" applyBorder="1" applyAlignment="1" applyProtection="1">
      <alignment horizontal="center"/>
      <protection locked="0"/>
    </xf>
    <xf numFmtId="0" fontId="8" fillId="34" borderId="12" xfId="64" applyFont="1" applyFill="1" applyBorder="1" applyAlignment="1" applyProtection="1">
      <alignment wrapText="1"/>
      <protection locked="0"/>
    </xf>
    <xf numFmtId="0" fontId="13" fillId="34" borderId="26" xfId="64" applyNumberFormat="1" applyFont="1" applyFill="1" applyBorder="1" applyAlignment="1" applyProtection="1">
      <alignment horizontal="center"/>
      <protection locked="0"/>
    </xf>
    <xf numFmtId="0" fontId="13" fillId="34" borderId="27" xfId="64" applyFont="1" applyFill="1" applyBorder="1" applyAlignment="1" applyProtection="1">
      <alignment wrapText="1"/>
      <protection locked="0"/>
    </xf>
    <xf numFmtId="0" fontId="13" fillId="34" borderId="34" xfId="64" applyNumberFormat="1" applyFont="1" applyFill="1" applyBorder="1" applyAlignment="1" applyProtection="1">
      <alignment horizontal="center"/>
      <protection locked="0"/>
    </xf>
    <xf numFmtId="3" fontId="23" fillId="34" borderId="21" xfId="64" applyNumberFormat="1" applyFont="1" applyFill="1" applyBorder="1" applyAlignment="1" applyProtection="1">
      <alignment horizontal="right"/>
      <protection/>
    </xf>
    <xf numFmtId="0" fontId="13" fillId="34" borderId="12" xfId="64" applyNumberFormat="1" applyFont="1" applyFill="1" applyBorder="1" applyAlignment="1" applyProtection="1">
      <alignment horizontal="center"/>
      <protection locked="0"/>
    </xf>
    <xf numFmtId="0" fontId="13" fillId="34" borderId="28" xfId="64" applyFont="1" applyFill="1" applyBorder="1" applyAlignment="1" applyProtection="1">
      <alignment/>
      <protection locked="0"/>
    </xf>
    <xf numFmtId="0" fontId="13" fillId="34" borderId="22" xfId="64" applyFont="1" applyFill="1" applyBorder="1" applyAlignment="1" applyProtection="1">
      <alignment wrapText="1"/>
      <protection locked="0"/>
    </xf>
    <xf numFmtId="0" fontId="13" fillId="34" borderId="28" xfId="64" applyFont="1" applyFill="1" applyBorder="1" applyAlignment="1" applyProtection="1">
      <alignment wrapText="1"/>
      <protection locked="0"/>
    </xf>
    <xf numFmtId="3" fontId="23" fillId="34" borderId="58" xfId="64" applyNumberFormat="1" applyFont="1" applyFill="1" applyBorder="1" applyAlignment="1" applyProtection="1">
      <alignment horizontal="right"/>
      <protection/>
    </xf>
    <xf numFmtId="3" fontId="23" fillId="34" borderId="33" xfId="64" applyNumberFormat="1" applyFont="1" applyFill="1" applyBorder="1" applyAlignment="1" applyProtection="1">
      <alignment horizontal="right"/>
      <protection/>
    </xf>
    <xf numFmtId="3" fontId="23" fillId="34" borderId="10" xfId="64" applyNumberFormat="1" applyFont="1" applyFill="1" applyBorder="1" applyAlignment="1" applyProtection="1">
      <alignment horizontal="right"/>
      <protection/>
    </xf>
    <xf numFmtId="0" fontId="17" fillId="34" borderId="42" xfId="64" applyNumberFormat="1" applyFont="1" applyFill="1" applyBorder="1" applyAlignment="1" applyProtection="1">
      <alignment horizontal="center"/>
      <protection locked="0"/>
    </xf>
    <xf numFmtId="0" fontId="17" fillId="34" borderId="41" xfId="64" applyFont="1" applyFill="1" applyBorder="1" applyAlignment="1" applyProtection="1">
      <alignment wrapText="1"/>
      <protection locked="0"/>
    </xf>
    <xf numFmtId="0" fontId="17" fillId="34" borderId="61" xfId="64" applyNumberFormat="1" applyFont="1" applyFill="1" applyBorder="1" applyAlignment="1" applyProtection="1">
      <alignment horizontal="center"/>
      <protection locked="0"/>
    </xf>
    <xf numFmtId="3" fontId="24" fillId="34" borderId="62" xfId="64" applyNumberFormat="1" applyFont="1" applyFill="1" applyBorder="1" applyAlignment="1" applyProtection="1">
      <alignment horizontal="right"/>
      <protection/>
    </xf>
    <xf numFmtId="3" fontId="24" fillId="34" borderId="61" xfId="64" applyNumberFormat="1" applyFont="1" applyFill="1" applyBorder="1" applyAlignment="1" applyProtection="1">
      <alignment horizontal="right"/>
      <protection/>
    </xf>
    <xf numFmtId="3" fontId="24" fillId="34" borderId="42" xfId="64" applyNumberFormat="1" applyFont="1" applyFill="1" applyBorder="1" applyAlignment="1" applyProtection="1">
      <alignment horizontal="right"/>
      <protection/>
    </xf>
    <xf numFmtId="0" fontId="17" fillId="34" borderId="26" xfId="64" applyNumberFormat="1" applyFont="1" applyFill="1" applyBorder="1" applyAlignment="1" applyProtection="1">
      <alignment horizontal="center"/>
      <protection locked="0"/>
    </xf>
    <xf numFmtId="0" fontId="17" fillId="34" borderId="27" xfId="64" applyFont="1" applyFill="1" applyBorder="1" applyAlignment="1" applyProtection="1">
      <alignment wrapText="1"/>
      <protection locked="0"/>
    </xf>
    <xf numFmtId="0" fontId="17" fillId="34" borderId="34" xfId="64" applyNumberFormat="1" applyFont="1" applyFill="1" applyBorder="1" applyAlignment="1" applyProtection="1">
      <alignment horizontal="center"/>
      <protection locked="0"/>
    </xf>
    <xf numFmtId="3" fontId="24" fillId="34" borderId="58" xfId="64" applyNumberFormat="1" applyFont="1" applyFill="1" applyBorder="1" applyAlignment="1" applyProtection="1">
      <alignment horizontal="right"/>
      <protection/>
    </xf>
    <xf numFmtId="3" fontId="24" fillId="34" borderId="17" xfId="64" applyNumberFormat="1" applyFont="1" applyFill="1" applyBorder="1" applyAlignment="1" applyProtection="1">
      <alignment horizontal="right"/>
      <protection/>
    </xf>
    <xf numFmtId="3" fontId="24" fillId="34" borderId="63" xfId="64" applyNumberFormat="1" applyFont="1" applyFill="1" applyBorder="1" applyAlignment="1" applyProtection="1">
      <alignment horizontal="right"/>
      <protection/>
    </xf>
    <xf numFmtId="3" fontId="23" fillId="34" borderId="30" xfId="64" applyNumberFormat="1" applyFont="1" applyFill="1" applyBorder="1" applyAlignment="1" applyProtection="1">
      <alignment horizontal="right"/>
      <protection/>
    </xf>
    <xf numFmtId="3" fontId="23" fillId="34" borderId="19" xfId="64" applyNumberFormat="1" applyFont="1" applyFill="1" applyBorder="1" applyAlignment="1" applyProtection="1">
      <alignment horizontal="right"/>
      <protection/>
    </xf>
    <xf numFmtId="3" fontId="24" fillId="34" borderId="45" xfId="64" applyNumberFormat="1" applyFont="1" applyFill="1" applyBorder="1" applyAlignment="1" applyProtection="1">
      <alignment horizontal="right"/>
      <protection/>
    </xf>
    <xf numFmtId="3" fontId="24" fillId="34" borderId="15" xfId="64" applyNumberFormat="1" applyFont="1" applyFill="1" applyBorder="1" applyAlignment="1" applyProtection="1">
      <alignment horizontal="right"/>
      <protection locked="0"/>
    </xf>
    <xf numFmtId="3" fontId="24" fillId="34" borderId="29" xfId="64" applyNumberFormat="1" applyFont="1" applyFill="1" applyBorder="1" applyAlignment="1" applyProtection="1">
      <alignment horizontal="right"/>
      <protection/>
    </xf>
    <xf numFmtId="3" fontId="23" fillId="34" borderId="55" xfId="64" applyNumberFormat="1" applyFont="1" applyFill="1" applyBorder="1" applyAlignment="1" applyProtection="1">
      <alignment horizontal="right"/>
      <protection/>
    </xf>
    <xf numFmtId="0" fontId="3" fillId="35" borderId="43" xfId="64" applyNumberFormat="1" applyFont="1" applyFill="1" applyBorder="1" applyAlignment="1" applyProtection="1">
      <alignment horizontal="center"/>
      <protection locked="0"/>
    </xf>
    <xf numFmtId="0" fontId="3" fillId="35" borderId="33" xfId="64" applyFont="1" applyFill="1" applyBorder="1" applyAlignment="1" applyProtection="1">
      <alignment/>
      <protection locked="0"/>
    </xf>
    <xf numFmtId="3" fontId="3" fillId="35" borderId="21" xfId="64" applyNumberFormat="1" applyFont="1" applyFill="1" applyBorder="1" applyAlignment="1" applyProtection="1">
      <alignment horizontal="right"/>
      <protection/>
    </xf>
    <xf numFmtId="3" fontId="3" fillId="35" borderId="11" xfId="64" applyNumberFormat="1" applyFont="1" applyFill="1" applyBorder="1" applyAlignment="1" applyProtection="1">
      <alignment horizontal="right"/>
      <protection/>
    </xf>
    <xf numFmtId="0" fontId="3" fillId="0" borderId="11" xfId="64" applyFont="1" applyBorder="1" applyAlignment="1" applyProtection="1">
      <alignment horizontal="center"/>
      <protection locked="0"/>
    </xf>
    <xf numFmtId="0" fontId="3" fillId="0" borderId="11" xfId="64" applyFont="1" applyBorder="1" applyAlignment="1" applyProtection="1">
      <alignment/>
      <protection locked="0"/>
    </xf>
    <xf numFmtId="3" fontId="3" fillId="0" borderId="11" xfId="64" applyNumberFormat="1" applyFont="1" applyFill="1" applyBorder="1" applyAlignment="1" applyProtection="1">
      <alignment horizontal="right"/>
      <protection locked="0"/>
    </xf>
    <xf numFmtId="3" fontId="3" fillId="0" borderId="11" xfId="64" applyNumberFormat="1" applyFont="1" applyFill="1" applyBorder="1" applyAlignment="1" applyProtection="1">
      <alignment horizontal="right"/>
      <protection/>
    </xf>
    <xf numFmtId="3" fontId="5" fillId="0" borderId="11" xfId="64" applyNumberFormat="1" applyFont="1" applyFill="1" applyBorder="1" applyAlignment="1" applyProtection="1">
      <alignment horizontal="right"/>
      <protection locked="0"/>
    </xf>
    <xf numFmtId="0" fontId="5" fillId="0" borderId="11" xfId="64" applyFont="1" applyBorder="1" applyAlignment="1" applyProtection="1">
      <alignment horizontal="center"/>
      <protection locked="0"/>
    </xf>
    <xf numFmtId="49" fontId="26" fillId="0" borderId="11" xfId="0" applyNumberFormat="1" applyFont="1" applyBorder="1" applyAlignment="1">
      <alignment/>
    </xf>
    <xf numFmtId="0" fontId="5" fillId="0" borderId="11" xfId="72" applyFont="1" applyBorder="1" applyAlignment="1">
      <alignment horizontal="center" vertical="center" wrapText="1"/>
      <protection/>
    </xf>
    <xf numFmtId="0" fontId="5" fillId="0" borderId="11" xfId="72" applyFont="1" applyBorder="1" applyAlignment="1">
      <alignment vertical="center" wrapText="1"/>
      <protection/>
    </xf>
    <xf numFmtId="3" fontId="5" fillId="0" borderId="11" xfId="64" applyNumberFormat="1" applyFont="1" applyFill="1" applyBorder="1" applyAlignment="1" applyProtection="1">
      <alignment horizontal="right"/>
      <protection/>
    </xf>
    <xf numFmtId="3" fontId="5" fillId="0" borderId="11" xfId="72" applyNumberFormat="1" applyFont="1" applyFill="1" applyBorder="1" applyAlignment="1">
      <alignment horizontal="right"/>
      <protection/>
    </xf>
    <xf numFmtId="0" fontId="3" fillId="0" borderId="11" xfId="64" applyNumberFormat="1" applyFont="1" applyBorder="1" applyAlignment="1" applyProtection="1">
      <alignment horizontal="center"/>
      <protection locked="0"/>
    </xf>
    <xf numFmtId="0" fontId="3" fillId="33" borderId="11" xfId="64" applyFont="1" applyFill="1" applyBorder="1" applyAlignment="1" applyProtection="1">
      <alignment wrapText="1"/>
      <protection locked="0"/>
    </xf>
    <xf numFmtId="0" fontId="3" fillId="33" borderId="11" xfId="64" applyNumberFormat="1" applyFont="1" applyFill="1" applyBorder="1" applyAlignment="1" applyProtection="1">
      <alignment horizontal="center"/>
      <protection locked="0"/>
    </xf>
    <xf numFmtId="3" fontId="3" fillId="33" borderId="11" xfId="64" applyNumberFormat="1" applyFont="1" applyFill="1" applyBorder="1" applyAlignment="1" applyProtection="1">
      <alignment horizontal="right"/>
      <protection locked="0"/>
    </xf>
    <xf numFmtId="0" fontId="5" fillId="0" borderId="11" xfId="64" applyNumberFormat="1" applyFont="1" applyBorder="1" applyAlignment="1" applyProtection="1">
      <alignment horizontal="center"/>
      <protection locked="0"/>
    </xf>
    <xf numFmtId="3" fontId="5" fillId="0" borderId="11" xfId="72" applyNumberFormat="1" applyFont="1" applyBorder="1" applyAlignment="1">
      <alignment horizontal="right" vertical="center" wrapText="1"/>
      <protection/>
    </xf>
    <xf numFmtId="0" fontId="3" fillId="33" borderId="11" xfId="64" applyFont="1" applyFill="1" applyBorder="1" applyAlignment="1" applyProtection="1">
      <alignment/>
      <protection locked="0"/>
    </xf>
    <xf numFmtId="49" fontId="26" fillId="0" borderId="11" xfId="0" applyNumberFormat="1" applyFont="1" applyBorder="1" applyAlignment="1">
      <alignment horizontal="center"/>
    </xf>
    <xf numFmtId="49" fontId="26" fillId="0" borderId="11" xfId="0" applyNumberFormat="1" applyFont="1" applyBorder="1" applyAlignment="1">
      <alignment horizontal="left" vertical="center"/>
    </xf>
    <xf numFmtId="49" fontId="26" fillId="0" borderId="11" xfId="0" applyNumberFormat="1" applyFont="1" applyBorder="1" applyAlignment="1">
      <alignment horizontal="center" vertical="center"/>
    </xf>
    <xf numFmtId="0" fontId="5" fillId="33" borderId="11" xfId="64" applyFont="1" applyFill="1" applyBorder="1" applyAlignment="1" applyProtection="1">
      <alignment wrapText="1"/>
      <protection locked="0"/>
    </xf>
    <xf numFmtId="0" fontId="5" fillId="34" borderId="11" xfId="64" applyNumberFormat="1" applyFont="1" applyFill="1" applyBorder="1" applyAlignment="1" applyProtection="1">
      <alignment horizontal="center"/>
      <protection locked="0"/>
    </xf>
    <xf numFmtId="3" fontId="5" fillId="34" borderId="11" xfId="64" applyNumberFormat="1" applyFont="1" applyFill="1" applyBorder="1" applyAlignment="1" applyProtection="1">
      <alignment horizontal="right"/>
      <protection locked="0"/>
    </xf>
    <xf numFmtId="0" fontId="3" fillId="35" borderId="11" xfId="64" applyNumberFormat="1" applyFont="1" applyFill="1" applyBorder="1" applyAlignment="1" applyProtection="1">
      <alignment horizontal="center"/>
      <protection locked="0"/>
    </xf>
    <xf numFmtId="0" fontId="3" fillId="35" borderId="11" xfId="64" applyFont="1" applyFill="1" applyBorder="1" applyAlignment="1" applyProtection="1">
      <alignment wrapText="1"/>
      <protection locked="0"/>
    </xf>
    <xf numFmtId="0" fontId="5" fillId="34" borderId="11" xfId="64" applyFont="1" applyFill="1" applyBorder="1" applyAlignment="1" applyProtection="1">
      <alignment wrapText="1"/>
      <protection locked="0"/>
    </xf>
    <xf numFmtId="0" fontId="5" fillId="34" borderId="11" xfId="64" applyFont="1" applyFill="1" applyBorder="1" applyAlignment="1" applyProtection="1">
      <alignment/>
      <protection locked="0"/>
    </xf>
    <xf numFmtId="0" fontId="5" fillId="0" borderId="11" xfId="64" applyFont="1" applyBorder="1" applyAlignment="1" applyProtection="1">
      <alignment/>
      <protection locked="0"/>
    </xf>
    <xf numFmtId="0" fontId="3" fillId="33" borderId="11" xfId="75" applyNumberFormat="1" applyFont="1" applyFill="1" applyBorder="1" applyAlignment="1" applyProtection="1">
      <alignment horizontal="center"/>
      <protection locked="0"/>
    </xf>
    <xf numFmtId="0" fontId="5" fillId="33" borderId="11" xfId="75" applyFont="1" applyFill="1" applyBorder="1" applyAlignment="1" applyProtection="1">
      <alignment/>
      <protection locked="0"/>
    </xf>
    <xf numFmtId="0" fontId="5" fillId="33" borderId="11" xfId="75" applyNumberFormat="1" applyFont="1" applyFill="1" applyBorder="1" applyAlignment="1" applyProtection="1">
      <alignment horizontal="center"/>
      <protection locked="0"/>
    </xf>
    <xf numFmtId="0" fontId="5" fillId="33" borderId="11" xfId="64" applyFont="1" applyFill="1" applyBorder="1" applyAlignment="1" applyProtection="1">
      <alignment horizontal="left" wrapText="1"/>
      <protection locked="0"/>
    </xf>
    <xf numFmtId="0" fontId="5" fillId="0" borderId="11" xfId="64" applyFont="1" applyBorder="1" applyAlignment="1" applyProtection="1">
      <alignment wrapText="1"/>
      <protection locked="0"/>
    </xf>
    <xf numFmtId="3" fontId="3" fillId="35" borderId="11" xfId="64" applyNumberFormat="1" applyFont="1" applyFill="1" applyBorder="1" applyAlignment="1" applyProtection="1">
      <alignment horizontal="center"/>
      <protection locked="0"/>
    </xf>
    <xf numFmtId="0" fontId="72" fillId="0" borderId="0" xfId="0" applyFont="1" applyAlignment="1" applyProtection="1">
      <alignment/>
      <protection locked="0"/>
    </xf>
    <xf numFmtId="3" fontId="5" fillId="0" borderId="11" xfId="72" applyNumberFormat="1" applyFont="1" applyBorder="1" applyAlignment="1">
      <alignment vertical="center" wrapText="1"/>
      <protection/>
    </xf>
    <xf numFmtId="0" fontId="4" fillId="33" borderId="0" xfId="64" applyFont="1" applyFill="1" applyBorder="1" applyAlignment="1" applyProtection="1">
      <alignment horizontal="right"/>
      <protection locked="0"/>
    </xf>
    <xf numFmtId="0" fontId="4" fillId="33" borderId="0" xfId="64" applyFont="1" applyFill="1" applyAlignment="1" applyProtection="1">
      <alignment horizontal="right"/>
      <protection locked="0"/>
    </xf>
    <xf numFmtId="0" fontId="8" fillId="34" borderId="35" xfId="64" applyFont="1" applyFill="1" applyBorder="1" applyAlignment="1" applyProtection="1">
      <alignment horizontal="center" vertical="center" wrapText="1"/>
      <protection locked="0"/>
    </xf>
    <xf numFmtId="0" fontId="8" fillId="34" borderId="36" xfId="64" applyFont="1" applyFill="1" applyBorder="1" applyAlignment="1" applyProtection="1">
      <alignment horizontal="center" vertical="center" wrapText="1"/>
      <protection locked="0"/>
    </xf>
    <xf numFmtId="0" fontId="8" fillId="34" borderId="37" xfId="64" applyFont="1" applyFill="1" applyBorder="1" applyAlignment="1" applyProtection="1">
      <alignment horizontal="center" vertical="center" wrapText="1"/>
      <protection locked="0"/>
    </xf>
    <xf numFmtId="0" fontId="8" fillId="34" borderId="35" xfId="64" applyFont="1" applyFill="1" applyBorder="1" applyAlignment="1" applyProtection="1">
      <alignment horizontal="center" vertical="center"/>
      <protection locked="0"/>
    </xf>
    <xf numFmtId="0" fontId="8" fillId="34" borderId="36" xfId="64" applyFont="1" applyFill="1" applyBorder="1" applyAlignment="1" applyProtection="1">
      <alignment horizontal="center" vertical="center"/>
      <protection locked="0"/>
    </xf>
    <xf numFmtId="0" fontId="8" fillId="34" borderId="37" xfId="64" applyFont="1" applyFill="1" applyBorder="1" applyAlignment="1" applyProtection="1">
      <alignment horizontal="center" vertical="center"/>
      <protection locked="0"/>
    </xf>
    <xf numFmtId="0" fontId="4" fillId="34" borderId="35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36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37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39" xfId="64" applyFont="1" applyFill="1" applyBorder="1" applyAlignment="1" applyProtection="1">
      <alignment horizontal="center" vertical="center" wrapText="1"/>
      <protection locked="0"/>
    </xf>
    <xf numFmtId="0" fontId="15" fillId="34" borderId="64" xfId="64" applyFont="1" applyFill="1" applyBorder="1" applyAlignment="1" applyProtection="1">
      <alignment horizontal="center" vertical="center" wrapText="1"/>
      <protection locked="0"/>
    </xf>
    <xf numFmtId="0" fontId="15" fillId="34" borderId="65" xfId="64" applyFont="1" applyFill="1" applyBorder="1" applyAlignment="1" applyProtection="1">
      <alignment horizontal="center" vertical="center" wrapText="1"/>
      <protection locked="0"/>
    </xf>
    <xf numFmtId="0" fontId="15" fillId="34" borderId="18" xfId="64" applyFont="1" applyFill="1" applyBorder="1" applyAlignment="1" applyProtection="1">
      <alignment horizontal="center" vertical="center" wrapText="1"/>
      <protection locked="0"/>
    </xf>
    <xf numFmtId="0" fontId="15" fillId="34" borderId="54" xfId="64" applyFont="1" applyFill="1" applyBorder="1" applyAlignment="1" applyProtection="1">
      <alignment horizontal="center" vertical="center" wrapText="1"/>
      <protection locked="0"/>
    </xf>
    <xf numFmtId="0" fontId="15" fillId="34" borderId="66" xfId="64" applyFont="1" applyFill="1" applyBorder="1" applyAlignment="1" applyProtection="1">
      <alignment horizontal="center" vertical="center" wrapText="1"/>
      <protection locked="0"/>
    </xf>
    <xf numFmtId="0" fontId="8" fillId="33" borderId="0" xfId="64" applyFont="1" applyFill="1" applyAlignment="1" applyProtection="1">
      <alignment horizontal="left" wrapText="1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3" borderId="14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3" fillId="35" borderId="35" xfId="64" applyFont="1" applyFill="1" applyBorder="1" applyAlignment="1" applyProtection="1">
      <alignment horizontal="center" vertical="center" wrapText="1"/>
      <protection locked="0"/>
    </xf>
    <xf numFmtId="0" fontId="3" fillId="35" borderId="36" xfId="64" applyFont="1" applyFill="1" applyBorder="1" applyAlignment="1" applyProtection="1">
      <alignment horizontal="center" vertical="center" wrapText="1"/>
      <protection locked="0"/>
    </xf>
    <xf numFmtId="0" fontId="3" fillId="35" borderId="37" xfId="64" applyFont="1" applyFill="1" applyBorder="1" applyAlignment="1" applyProtection="1">
      <alignment horizontal="center" vertical="center" wrapText="1"/>
      <protection locked="0"/>
    </xf>
    <xf numFmtId="0" fontId="0" fillId="35" borderId="41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35" borderId="68" xfId="0" applyFill="1" applyBorder="1" applyAlignment="1">
      <alignment horizontal="center"/>
    </xf>
    <xf numFmtId="0" fontId="11" fillId="35" borderId="35" xfId="64" applyFont="1" applyFill="1" applyBorder="1" applyAlignment="1" applyProtection="1">
      <alignment horizontal="center" vertical="center" wrapText="1"/>
      <protection locked="0"/>
    </xf>
    <xf numFmtId="0" fontId="11" fillId="35" borderId="36" xfId="64" applyFont="1" applyFill="1" applyBorder="1" applyAlignment="1" applyProtection="1">
      <alignment horizontal="center" vertical="center" wrapText="1"/>
      <protection locked="0"/>
    </xf>
    <xf numFmtId="0" fontId="11" fillId="35" borderId="37" xfId="64" applyFont="1" applyFill="1" applyBorder="1" applyAlignment="1" applyProtection="1">
      <alignment horizontal="center" vertical="center" wrapText="1"/>
      <protection locked="0"/>
    </xf>
    <xf numFmtId="0" fontId="11" fillId="35" borderId="39" xfId="64" applyFont="1" applyFill="1" applyBorder="1" applyAlignment="1" applyProtection="1">
      <alignment horizontal="center" vertical="center"/>
      <protection locked="0"/>
    </xf>
    <xf numFmtId="0" fontId="11" fillId="35" borderId="69" xfId="64" applyFont="1" applyFill="1" applyBorder="1" applyAlignment="1" applyProtection="1">
      <alignment horizontal="center" vertical="center"/>
      <protection locked="0"/>
    </xf>
    <xf numFmtId="0" fontId="11" fillId="35" borderId="18" xfId="64" applyFont="1" applyFill="1" applyBorder="1" applyAlignment="1" applyProtection="1">
      <alignment horizontal="center" vertical="center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23" fillId="34" borderId="39" xfId="64" applyFont="1" applyFill="1" applyBorder="1" applyAlignment="1" applyProtection="1">
      <alignment horizontal="center" vertical="center" wrapText="1"/>
      <protection locked="0"/>
    </xf>
    <xf numFmtId="0" fontId="25" fillId="34" borderId="64" xfId="64" applyFont="1" applyFill="1" applyBorder="1" applyAlignment="1" applyProtection="1">
      <alignment horizontal="center" vertical="center" wrapText="1"/>
      <protection locked="0"/>
    </xf>
    <xf numFmtId="0" fontId="25" fillId="34" borderId="65" xfId="64" applyFont="1" applyFill="1" applyBorder="1" applyAlignment="1" applyProtection="1">
      <alignment horizontal="center" vertical="center" wrapText="1"/>
      <protection locked="0"/>
    </xf>
    <xf numFmtId="0" fontId="25" fillId="34" borderId="18" xfId="64" applyFont="1" applyFill="1" applyBorder="1" applyAlignment="1" applyProtection="1">
      <alignment horizontal="center" vertical="center" wrapText="1"/>
      <protection locked="0"/>
    </xf>
    <xf numFmtId="0" fontId="25" fillId="34" borderId="54" xfId="64" applyFont="1" applyFill="1" applyBorder="1" applyAlignment="1" applyProtection="1">
      <alignment horizontal="center" vertical="center" wrapText="1"/>
      <protection locked="0"/>
    </xf>
    <xf numFmtId="0" fontId="25" fillId="34" borderId="66" xfId="64" applyFont="1" applyFill="1" applyBorder="1" applyAlignment="1" applyProtection="1">
      <alignment horizontal="center" vertical="center" wrapText="1"/>
      <protection locked="0"/>
    </xf>
    <xf numFmtId="0" fontId="11" fillId="37" borderId="35" xfId="64" applyNumberFormat="1" applyFont="1" applyFill="1" applyBorder="1" applyAlignment="1" applyProtection="1">
      <alignment horizontal="center" vertical="center" wrapText="1"/>
      <protection locked="0"/>
    </xf>
    <xf numFmtId="0" fontId="11" fillId="37" borderId="36" xfId="64" applyNumberFormat="1" applyFont="1" applyFill="1" applyBorder="1" applyAlignment="1" applyProtection="1">
      <alignment horizontal="center" vertical="center" wrapText="1"/>
      <protection locked="0"/>
    </xf>
    <xf numFmtId="0" fontId="11" fillId="37" borderId="37" xfId="64" applyNumberFormat="1" applyFont="1" applyFill="1" applyBorder="1" applyAlignment="1" applyProtection="1">
      <alignment horizontal="center" vertical="center" wrapText="1"/>
      <protection locked="0"/>
    </xf>
    <xf numFmtId="0" fontId="23" fillId="34" borderId="64" xfId="64" applyFont="1" applyFill="1" applyBorder="1" applyAlignment="1" applyProtection="1">
      <alignment horizontal="center" vertical="center" wrapText="1"/>
      <protection locked="0"/>
    </xf>
    <xf numFmtId="0" fontId="23" fillId="34" borderId="65" xfId="64" applyFont="1" applyFill="1" applyBorder="1" applyAlignment="1" applyProtection="1">
      <alignment horizontal="center" vertical="center" wrapText="1"/>
      <protection locked="0"/>
    </xf>
    <xf numFmtId="0" fontId="23" fillId="34" borderId="18" xfId="64" applyFont="1" applyFill="1" applyBorder="1" applyAlignment="1" applyProtection="1">
      <alignment horizontal="center" vertical="center" wrapText="1"/>
      <protection locked="0"/>
    </xf>
    <xf numFmtId="0" fontId="23" fillId="34" borderId="54" xfId="64" applyFont="1" applyFill="1" applyBorder="1" applyAlignment="1" applyProtection="1">
      <alignment horizontal="center" vertical="center" wrapText="1"/>
      <protection locked="0"/>
    </xf>
    <xf numFmtId="0" fontId="23" fillId="34" borderId="66" xfId="64" applyFont="1" applyFill="1" applyBorder="1" applyAlignment="1" applyProtection="1">
      <alignment horizontal="center" vertical="center" wrapText="1"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1" fillId="34" borderId="35" xfId="64" applyFont="1" applyFill="1" applyBorder="1" applyAlignment="1" applyProtection="1">
      <alignment horizontal="center" vertical="center" wrapText="1"/>
      <protection locked="0"/>
    </xf>
    <xf numFmtId="0" fontId="11" fillId="34" borderId="36" xfId="64" applyFont="1" applyFill="1" applyBorder="1" applyAlignment="1" applyProtection="1">
      <alignment horizontal="center" vertical="center" wrapText="1"/>
      <protection locked="0"/>
    </xf>
    <xf numFmtId="0" fontId="11" fillId="34" borderId="37" xfId="64" applyFont="1" applyFill="1" applyBorder="1" applyAlignment="1" applyProtection="1">
      <alignment horizontal="center" vertical="center" wrapText="1"/>
      <protection locked="0"/>
    </xf>
    <xf numFmtId="0" fontId="11" fillId="34" borderId="39" xfId="64" applyFont="1" applyFill="1" applyBorder="1" applyAlignment="1" applyProtection="1">
      <alignment horizontal="center" vertical="center"/>
      <protection locked="0"/>
    </xf>
    <xf numFmtId="0" fontId="11" fillId="34" borderId="69" xfId="64" applyFont="1" applyFill="1" applyBorder="1" applyAlignment="1" applyProtection="1">
      <alignment horizontal="center" vertical="center"/>
      <protection locked="0"/>
    </xf>
    <xf numFmtId="0" fontId="11" fillId="34" borderId="18" xfId="64" applyFont="1" applyFill="1" applyBorder="1" applyAlignment="1" applyProtection="1">
      <alignment horizontal="center" vertical="center"/>
      <protection locked="0"/>
    </xf>
    <xf numFmtId="0" fontId="11" fillId="34" borderId="35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36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37" xfId="64" applyNumberFormat="1" applyFont="1" applyFill="1" applyBorder="1" applyAlignment="1" applyProtection="1">
      <alignment horizontal="center" vertical="center" wrapText="1"/>
      <protection locked="0"/>
    </xf>
    <xf numFmtId="0" fontId="11" fillId="33" borderId="0" xfId="64" applyFont="1" applyFill="1" applyAlignment="1" applyProtection="1">
      <alignment horizontal="left"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11" fillId="33" borderId="14" xfId="64" applyFont="1" applyFill="1" applyBorder="1" applyAlignment="1" applyProtection="1">
      <alignment horizontal="left" wrapText="1"/>
      <protection locked="0"/>
    </xf>
    <xf numFmtId="0" fontId="12" fillId="34" borderId="0" xfId="64" applyFont="1" applyFill="1" applyBorder="1" applyAlignment="1" applyProtection="1">
      <alignment horizontal="center" wrapText="1"/>
      <protection locked="0"/>
    </xf>
    <xf numFmtId="0" fontId="18" fillId="33" borderId="0" xfId="64" applyFont="1" applyFill="1" applyBorder="1" applyAlignment="1" applyProtection="1">
      <alignment horizontal="left"/>
      <protection locked="0"/>
    </xf>
    <xf numFmtId="0" fontId="11" fillId="34" borderId="0" xfId="64" applyFont="1" applyFill="1" applyBorder="1" applyAlignment="1" applyProtection="1">
      <alignment horizontal="center" wrapText="1"/>
      <protection locked="0"/>
    </xf>
    <xf numFmtId="0" fontId="19" fillId="33" borderId="14" xfId="64" applyFont="1" applyFill="1" applyBorder="1" applyAlignment="1" applyProtection="1">
      <alignment horizontal="left"/>
      <protection locked="0"/>
    </xf>
    <xf numFmtId="0" fontId="21" fillId="38" borderId="35" xfId="64" applyFont="1" applyFill="1" applyBorder="1" applyAlignment="1" applyProtection="1">
      <alignment horizontal="center" vertical="center" wrapText="1"/>
      <protection locked="0"/>
    </xf>
    <xf numFmtId="0" fontId="21" fillId="38" borderId="36" xfId="64" applyFont="1" applyFill="1" applyBorder="1" applyAlignment="1" applyProtection="1">
      <alignment horizontal="center" vertical="center" wrapText="1"/>
      <protection locked="0"/>
    </xf>
    <xf numFmtId="0" fontId="21" fillId="38" borderId="37" xfId="64" applyFont="1" applyFill="1" applyBorder="1" applyAlignment="1" applyProtection="1">
      <alignment horizontal="center" vertical="center" wrapText="1"/>
      <protection locked="0"/>
    </xf>
    <xf numFmtId="0" fontId="21" fillId="38" borderId="35" xfId="64" applyFont="1" applyFill="1" applyBorder="1" applyAlignment="1" applyProtection="1">
      <alignment horizontal="center" vertical="center"/>
      <protection locked="0"/>
    </xf>
    <xf numFmtId="0" fontId="21" fillId="38" borderId="36" xfId="64" applyFont="1" applyFill="1" applyBorder="1" applyAlignment="1" applyProtection="1">
      <alignment horizontal="center" vertical="center"/>
      <protection locked="0"/>
    </xf>
    <xf numFmtId="0" fontId="21" fillId="38" borderId="37" xfId="64" applyFont="1" applyFill="1" applyBorder="1" applyAlignment="1" applyProtection="1">
      <alignment horizontal="center" vertical="center"/>
      <protection locked="0"/>
    </xf>
    <xf numFmtId="0" fontId="21" fillId="38" borderId="35" xfId="64" applyNumberFormat="1" applyFont="1" applyFill="1" applyBorder="1" applyAlignment="1" applyProtection="1">
      <alignment horizontal="center" vertical="center" wrapText="1"/>
      <protection locked="0"/>
    </xf>
    <xf numFmtId="0" fontId="21" fillId="38" borderId="36" xfId="64" applyNumberFormat="1" applyFont="1" applyFill="1" applyBorder="1" applyAlignment="1" applyProtection="1">
      <alignment horizontal="center" vertical="center" wrapText="1"/>
      <protection locked="0"/>
    </xf>
    <xf numFmtId="0" fontId="21" fillId="38" borderId="18" xfId="64" applyNumberFormat="1" applyFont="1" applyFill="1" applyBorder="1" applyAlignment="1" applyProtection="1">
      <alignment horizontal="center" vertical="center" wrapText="1"/>
      <protection locked="0"/>
    </xf>
    <xf numFmtId="0" fontId="21" fillId="38" borderId="39" xfId="64" applyFont="1" applyFill="1" applyBorder="1" applyAlignment="1" applyProtection="1">
      <alignment horizontal="center" vertical="center" wrapText="1"/>
      <protection locked="0"/>
    </xf>
    <xf numFmtId="0" fontId="21" fillId="38" borderId="64" xfId="64" applyFont="1" applyFill="1" applyBorder="1" applyAlignment="1" applyProtection="1">
      <alignment horizontal="center" vertical="center" wrapText="1"/>
      <protection locked="0"/>
    </xf>
    <xf numFmtId="0" fontId="21" fillId="38" borderId="65" xfId="64" applyFont="1" applyFill="1" applyBorder="1" applyAlignment="1" applyProtection="1">
      <alignment horizontal="center" vertical="center" wrapText="1"/>
      <protection locked="0"/>
    </xf>
    <xf numFmtId="0" fontId="21" fillId="38" borderId="27" xfId="64" applyFont="1" applyFill="1" applyBorder="1" applyAlignment="1" applyProtection="1">
      <alignment horizontal="center" vertical="center" wrapText="1"/>
      <protection locked="0"/>
    </xf>
    <xf numFmtId="0" fontId="21" fillId="38" borderId="14" xfId="64" applyFont="1" applyFill="1" applyBorder="1" applyAlignment="1" applyProtection="1">
      <alignment horizontal="center" vertical="center" wrapText="1"/>
      <protection locked="0"/>
    </xf>
    <xf numFmtId="0" fontId="21" fillId="38" borderId="70" xfId="64" applyFont="1" applyFill="1" applyBorder="1" applyAlignment="1" applyProtection="1">
      <alignment horizontal="center" vertical="center" wrapText="1"/>
      <protection locked="0"/>
    </xf>
    <xf numFmtId="0" fontId="8" fillId="33" borderId="14" xfId="64" applyFont="1" applyFill="1" applyBorder="1" applyAlignment="1" applyProtection="1">
      <alignment horizontal="left"/>
      <protection locked="0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2" xfId="64"/>
    <cellStyle name="Normal 2 2" xfId="65"/>
    <cellStyle name="Normal 2 3" xfId="66"/>
    <cellStyle name="Normal 2 4" xfId="67"/>
    <cellStyle name="Normal 3" xfId="68"/>
    <cellStyle name="Normal 3 2" xfId="69"/>
    <cellStyle name="Normal 4" xfId="70"/>
    <cellStyle name="Normal 4 2" xfId="71"/>
    <cellStyle name="Normal 5" xfId="72"/>
    <cellStyle name="Normal 6" xfId="73"/>
    <cellStyle name="Normal 7" xfId="74"/>
    <cellStyle name="Normal 7 2" xfId="75"/>
    <cellStyle name="Note" xfId="76"/>
    <cellStyle name="Obično 3" xfId="77"/>
    <cellStyle name="Output" xfId="78"/>
    <cellStyle name="Percent" xfId="79"/>
    <cellStyle name="Percent 2" xfId="80"/>
    <cellStyle name="Percent 2 2" xfId="81"/>
    <cellStyle name="Percent 3" xfId="82"/>
    <cellStyle name="Percent 3 2" xfId="83"/>
    <cellStyle name="Percent 4" xfId="84"/>
    <cellStyle name="Percent 4 2" xfId="85"/>
    <cellStyle name="Percent 5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876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086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.28125" style="0" customWidth="1"/>
    <col min="2" max="2" width="85.28125" style="0" customWidth="1"/>
  </cols>
  <sheetData>
    <row r="1" ht="15.75">
      <c r="B1" s="118" t="s">
        <v>86</v>
      </c>
    </row>
    <row r="2" spans="1:2" ht="63">
      <c r="A2">
        <v>1</v>
      </c>
      <c r="B2" s="119" t="s">
        <v>91</v>
      </c>
    </row>
    <row r="3" spans="1:2" ht="31.5">
      <c r="A3">
        <v>2</v>
      </c>
      <c r="B3" s="119" t="s">
        <v>92</v>
      </c>
    </row>
    <row r="4" spans="1:2" ht="30" customHeight="1">
      <c r="A4">
        <v>3</v>
      </c>
      <c r="B4" s="119" t="s">
        <v>87</v>
      </c>
    </row>
    <row r="5" spans="1:2" ht="47.25">
      <c r="A5">
        <v>4</v>
      </c>
      <c r="B5" s="119" t="s">
        <v>93</v>
      </c>
    </row>
    <row r="6" spans="1:2" ht="15.75">
      <c r="A6">
        <v>5</v>
      </c>
      <c r="B6" s="120" t="s">
        <v>89</v>
      </c>
    </row>
    <row r="7" spans="1:2" ht="47.25">
      <c r="A7">
        <v>6</v>
      </c>
      <c r="B7" s="119" t="s">
        <v>88</v>
      </c>
    </row>
    <row r="8" spans="1:2" ht="31.5">
      <c r="A8">
        <v>7</v>
      </c>
      <c r="B8" s="119" t="s">
        <v>94</v>
      </c>
    </row>
    <row r="9" spans="1:2" ht="47.25">
      <c r="A9">
        <v>8</v>
      </c>
      <c r="B9" s="119" t="s">
        <v>95</v>
      </c>
    </row>
    <row r="10" spans="1:2" ht="31.5">
      <c r="A10">
        <v>9</v>
      </c>
      <c r="B10" s="119" t="s">
        <v>117</v>
      </c>
    </row>
    <row r="11" spans="1:2" ht="31.5">
      <c r="A11">
        <v>10</v>
      </c>
      <c r="B11" s="119" t="s">
        <v>119</v>
      </c>
    </row>
    <row r="12" spans="1:2" ht="15.75">
      <c r="A12">
        <v>11</v>
      </c>
      <c r="B12" s="119" t="s">
        <v>96</v>
      </c>
    </row>
    <row r="13" ht="31.5">
      <c r="B13" s="119" t="s">
        <v>120</v>
      </c>
    </row>
    <row r="14" ht="32.25" thickBot="1">
      <c r="B14" s="121" t="s">
        <v>121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59">
      <selection activeCell="E10" sqref="E10:I1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65" t="s">
        <v>52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</row>
    <row r="2" spans="2:21" ht="24" customHeight="1">
      <c r="B2" s="51"/>
      <c r="C2" s="51"/>
      <c r="D2" s="51"/>
      <c r="E2" s="51"/>
      <c r="F2" s="51"/>
      <c r="G2" s="51"/>
      <c r="H2" s="51"/>
      <c r="I2" s="51"/>
      <c r="J2" s="51"/>
      <c r="M2" s="51"/>
      <c r="N2" s="51"/>
      <c r="O2" s="51"/>
      <c r="P2" s="52" t="s">
        <v>53</v>
      </c>
      <c r="Q2" s="104"/>
      <c r="R2" s="51"/>
      <c r="S2" s="467" t="s">
        <v>53</v>
      </c>
      <c r="T2" s="467"/>
      <c r="U2" s="206"/>
    </row>
    <row r="3" spans="2:21" ht="31.5" customHeight="1">
      <c r="B3" s="465" t="s">
        <v>57</v>
      </c>
      <c r="C3" s="465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50"/>
      <c r="S3" s="467"/>
      <c r="T3" s="467"/>
      <c r="U3" s="54"/>
    </row>
    <row r="4" spans="2:21" ht="2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2" t="s">
        <v>62</v>
      </c>
      <c r="Q4" s="54"/>
      <c r="R4" s="55"/>
      <c r="S4" s="56"/>
      <c r="T4" s="57"/>
      <c r="U4" s="58"/>
    </row>
    <row r="5" spans="2:21" ht="30" customHeight="1">
      <c r="B5" s="59" t="s">
        <v>69</v>
      </c>
      <c r="C5" s="59"/>
      <c r="D5" s="59"/>
      <c r="E5" s="59"/>
      <c r="F5" s="59"/>
      <c r="G5" s="59"/>
      <c r="H5" s="59"/>
      <c r="I5" s="59"/>
      <c r="J5" s="59"/>
      <c r="M5" s="59"/>
      <c r="N5" s="59"/>
      <c r="O5" s="59"/>
      <c r="P5" s="52" t="s">
        <v>64</v>
      </c>
      <c r="Q5" s="103"/>
      <c r="R5" s="52"/>
      <c r="S5" s="52" t="s">
        <v>62</v>
      </c>
      <c r="T5" s="52"/>
      <c r="U5" s="60"/>
    </row>
    <row r="6" spans="2:21" ht="21" customHeight="1"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61"/>
      <c r="S6" s="206"/>
      <c r="T6" s="206"/>
      <c r="U6" s="62"/>
    </row>
    <row r="7" spans="2:21" ht="22.5" customHeight="1">
      <c r="B7" s="52" t="s">
        <v>63</v>
      </c>
      <c r="C7" s="52"/>
      <c r="D7" s="472"/>
      <c r="E7" s="472"/>
      <c r="F7" s="472"/>
      <c r="G7" s="472"/>
      <c r="H7" s="472"/>
      <c r="I7" s="472"/>
      <c r="J7" s="472"/>
      <c r="K7" s="472"/>
      <c r="L7" s="472"/>
      <c r="M7" s="106"/>
      <c r="N7" s="106"/>
      <c r="O7" s="106"/>
      <c r="P7" s="106"/>
      <c r="Q7" s="106"/>
      <c r="R7" s="52"/>
      <c r="S7" s="52" t="s">
        <v>64</v>
      </c>
      <c r="T7" s="52"/>
      <c r="U7" s="54"/>
    </row>
    <row r="8" spans="2:21" ht="22.5" customHeight="1">
      <c r="B8" s="105"/>
      <c r="C8" s="105"/>
      <c r="D8" s="470"/>
      <c r="E8" s="470"/>
      <c r="F8" s="470"/>
      <c r="G8" s="470"/>
      <c r="H8" s="470"/>
      <c r="I8" s="470"/>
      <c r="J8" s="470"/>
      <c r="K8" s="470"/>
      <c r="L8" s="470"/>
      <c r="M8" s="117"/>
      <c r="N8" s="117"/>
      <c r="O8" s="117"/>
      <c r="P8" s="117"/>
      <c r="Q8" s="117"/>
      <c r="R8" s="52"/>
      <c r="S8" s="52" t="s">
        <v>64</v>
      </c>
      <c r="T8" s="52"/>
      <c r="U8" s="54"/>
    </row>
    <row r="9" spans="2:21" ht="12" customHeight="1" thickBo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63"/>
    </row>
    <row r="10" spans="1:21" s="33" customFormat="1" ht="59.25" customHeight="1">
      <c r="A10" s="107"/>
      <c r="B10" s="456" t="s">
        <v>97</v>
      </c>
      <c r="C10" s="459" t="s">
        <v>71</v>
      </c>
      <c r="D10" s="456" t="s">
        <v>1</v>
      </c>
      <c r="E10" s="462" t="s">
        <v>126</v>
      </c>
      <c r="F10" s="462" t="s">
        <v>123</v>
      </c>
      <c r="G10" s="462" t="s">
        <v>124</v>
      </c>
      <c r="H10" s="447" t="s">
        <v>130</v>
      </c>
      <c r="I10" s="447" t="s">
        <v>128</v>
      </c>
      <c r="J10" s="441" t="s">
        <v>78</v>
      </c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1"/>
    </row>
    <row r="11" spans="1:21" s="33" customFormat="1" ht="17.25" customHeight="1" thickBot="1">
      <c r="A11" s="108"/>
      <c r="B11" s="457"/>
      <c r="C11" s="460"/>
      <c r="D11" s="457"/>
      <c r="E11" s="463"/>
      <c r="F11" s="463"/>
      <c r="G11" s="463"/>
      <c r="H11" s="448"/>
      <c r="I11" s="448"/>
      <c r="J11" s="452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4"/>
    </row>
    <row r="12" spans="1:21" s="33" customFormat="1" ht="141" customHeight="1" thickBot="1">
      <c r="A12" s="108"/>
      <c r="B12" s="458"/>
      <c r="C12" s="461"/>
      <c r="D12" s="458"/>
      <c r="E12" s="464"/>
      <c r="F12" s="464"/>
      <c r="G12" s="464"/>
      <c r="H12" s="449"/>
      <c r="I12" s="449"/>
      <c r="J12" s="177" t="s">
        <v>32</v>
      </c>
      <c r="K12" s="177" t="s">
        <v>33</v>
      </c>
      <c r="L12" s="177" t="s">
        <v>34</v>
      </c>
      <c r="M12" s="178" t="s">
        <v>35</v>
      </c>
      <c r="N12" s="178" t="s">
        <v>36</v>
      </c>
      <c r="O12" s="178" t="s">
        <v>37</v>
      </c>
      <c r="P12" s="178" t="s">
        <v>55</v>
      </c>
      <c r="Q12" s="178" t="s">
        <v>56</v>
      </c>
      <c r="R12" s="178" t="s">
        <v>38</v>
      </c>
      <c r="S12" s="178" t="s">
        <v>55</v>
      </c>
      <c r="T12" s="178" t="s">
        <v>56</v>
      </c>
      <c r="U12" s="178" t="s">
        <v>38</v>
      </c>
    </row>
    <row r="13" spans="1:21" s="33" customFormat="1" ht="21" thickBot="1">
      <c r="A13" s="108"/>
      <c r="B13" s="179">
        <v>1</v>
      </c>
      <c r="C13" s="179">
        <v>2</v>
      </c>
      <c r="D13" s="179">
        <v>3</v>
      </c>
      <c r="E13" s="180">
        <v>4</v>
      </c>
      <c r="F13" s="180">
        <v>5</v>
      </c>
      <c r="G13" s="180" t="s">
        <v>80</v>
      </c>
      <c r="H13" s="180">
        <v>7</v>
      </c>
      <c r="I13" s="207" t="s">
        <v>118</v>
      </c>
      <c r="J13" s="209">
        <v>9</v>
      </c>
      <c r="K13" s="209">
        <v>10</v>
      </c>
      <c r="L13" s="209">
        <v>11</v>
      </c>
      <c r="M13" s="209">
        <v>12</v>
      </c>
      <c r="N13" s="209">
        <v>13</v>
      </c>
      <c r="O13" s="209">
        <v>14</v>
      </c>
      <c r="P13" s="209">
        <v>15</v>
      </c>
      <c r="Q13" s="209">
        <v>16</v>
      </c>
      <c r="R13" s="209">
        <v>17</v>
      </c>
      <c r="S13" s="180">
        <v>16</v>
      </c>
      <c r="T13" s="180">
        <v>17</v>
      </c>
      <c r="U13" s="180">
        <v>18</v>
      </c>
    </row>
    <row r="14" spans="1:21" ht="27">
      <c r="A14" s="109"/>
      <c r="B14" s="181" t="s">
        <v>7</v>
      </c>
      <c r="C14" s="182" t="s">
        <v>61</v>
      </c>
      <c r="D14" s="183"/>
      <c r="E14" s="281">
        <f>SUM(E15:E25)</f>
        <v>0</v>
      </c>
      <c r="F14" s="281">
        <f>SUM(F15:F25)</f>
        <v>0</v>
      </c>
      <c r="G14" s="281">
        <f>SUM(G15:G25)</f>
        <v>0</v>
      </c>
      <c r="H14" s="281">
        <f>SUM(H15:H25)</f>
        <v>0</v>
      </c>
      <c r="I14" s="281">
        <f aca="true" t="shared" si="0" ref="I14:U14">SUM(I15:I25)</f>
        <v>0</v>
      </c>
      <c r="J14" s="282">
        <f t="shared" si="0"/>
        <v>0</v>
      </c>
      <c r="K14" s="283">
        <f t="shared" si="0"/>
        <v>0</v>
      </c>
      <c r="L14" s="283">
        <f t="shared" si="0"/>
        <v>0</v>
      </c>
      <c r="M14" s="283">
        <f t="shared" si="0"/>
        <v>0</v>
      </c>
      <c r="N14" s="283">
        <f t="shared" si="0"/>
        <v>0</v>
      </c>
      <c r="O14" s="283">
        <f t="shared" si="0"/>
        <v>0</v>
      </c>
      <c r="P14" s="283">
        <f t="shared" si="0"/>
        <v>0</v>
      </c>
      <c r="Q14" s="283">
        <f t="shared" si="0"/>
        <v>0</v>
      </c>
      <c r="R14" s="284">
        <f t="shared" si="0"/>
        <v>0</v>
      </c>
      <c r="S14" s="210">
        <f t="shared" si="0"/>
        <v>0</v>
      </c>
      <c r="T14" s="173">
        <f t="shared" si="0"/>
        <v>0</v>
      </c>
      <c r="U14" s="174">
        <f t="shared" si="0"/>
        <v>0</v>
      </c>
    </row>
    <row r="15" spans="1:27" ht="27.75">
      <c r="A15" s="109"/>
      <c r="B15" s="184">
        <v>1</v>
      </c>
      <c r="C15" s="79" t="s">
        <v>20</v>
      </c>
      <c r="D15" s="184">
        <v>611100</v>
      </c>
      <c r="E15" s="292"/>
      <c r="F15" s="292"/>
      <c r="G15" s="285">
        <f>SUM(H15:I15)</f>
        <v>0</v>
      </c>
      <c r="H15" s="292"/>
      <c r="I15" s="285">
        <f aca="true" t="shared" si="1" ref="I15:I24">SUM(J15:R15)</f>
        <v>0</v>
      </c>
      <c r="J15" s="293"/>
      <c r="K15" s="293"/>
      <c r="L15" s="293"/>
      <c r="M15" s="293"/>
      <c r="N15" s="293"/>
      <c r="O15" s="293"/>
      <c r="P15" s="293"/>
      <c r="Q15" s="293"/>
      <c r="R15" s="293"/>
      <c r="S15" s="211"/>
      <c r="T15" s="185"/>
      <c r="U15" s="186"/>
      <c r="V15" s="46"/>
      <c r="W15" s="46"/>
      <c r="X15" s="46"/>
      <c r="Y15" s="46"/>
      <c r="AA15" s="46"/>
    </row>
    <row r="16" spans="1:27" ht="47.25">
      <c r="A16" s="109"/>
      <c r="B16" s="78">
        <v>2</v>
      </c>
      <c r="C16" s="77" t="s">
        <v>39</v>
      </c>
      <c r="D16" s="78">
        <v>611200</v>
      </c>
      <c r="E16" s="292"/>
      <c r="F16" s="292"/>
      <c r="G16" s="285">
        <f aca="true" t="shared" si="2" ref="G16:G81">SUM(H16:I16)</f>
        <v>0</v>
      </c>
      <c r="H16" s="292"/>
      <c r="I16" s="285">
        <f t="shared" si="1"/>
        <v>0</v>
      </c>
      <c r="J16" s="293"/>
      <c r="K16" s="293"/>
      <c r="L16" s="293"/>
      <c r="M16" s="293"/>
      <c r="N16" s="293"/>
      <c r="O16" s="293"/>
      <c r="P16" s="293"/>
      <c r="Q16" s="293"/>
      <c r="R16" s="293"/>
      <c r="S16" s="211"/>
      <c r="T16" s="185"/>
      <c r="U16" s="186"/>
      <c r="V16" s="46"/>
      <c r="W16" s="46"/>
      <c r="X16" s="46"/>
      <c r="Y16" s="46"/>
      <c r="AA16" s="46"/>
    </row>
    <row r="17" spans="1:27" ht="27.75">
      <c r="A17" s="109"/>
      <c r="B17" s="78">
        <v>3</v>
      </c>
      <c r="C17" s="79" t="s">
        <v>8</v>
      </c>
      <c r="D17" s="78">
        <v>613100</v>
      </c>
      <c r="E17" s="292"/>
      <c r="F17" s="292"/>
      <c r="G17" s="285">
        <f t="shared" si="2"/>
        <v>0</v>
      </c>
      <c r="H17" s="292"/>
      <c r="I17" s="285">
        <f t="shared" si="1"/>
        <v>0</v>
      </c>
      <c r="J17" s="293"/>
      <c r="K17" s="293"/>
      <c r="L17" s="293"/>
      <c r="M17" s="293"/>
      <c r="N17" s="293"/>
      <c r="O17" s="293"/>
      <c r="P17" s="293"/>
      <c r="Q17" s="293"/>
      <c r="R17" s="293"/>
      <c r="S17" s="211"/>
      <c r="T17" s="185"/>
      <c r="U17" s="186"/>
      <c r="V17" s="46"/>
      <c r="W17" s="46"/>
      <c r="X17" s="46"/>
      <c r="Y17" s="46"/>
      <c r="AA17" s="46"/>
    </row>
    <row r="18" spans="1:27" ht="27.75">
      <c r="A18" s="109"/>
      <c r="B18" s="78">
        <v>4</v>
      </c>
      <c r="C18" s="77" t="s">
        <v>40</v>
      </c>
      <c r="D18" s="78">
        <v>613200</v>
      </c>
      <c r="E18" s="292"/>
      <c r="F18" s="292"/>
      <c r="G18" s="285">
        <f t="shared" si="2"/>
        <v>0</v>
      </c>
      <c r="H18" s="292"/>
      <c r="I18" s="285">
        <f t="shared" si="1"/>
        <v>0</v>
      </c>
      <c r="J18" s="293"/>
      <c r="K18" s="293"/>
      <c r="L18" s="293"/>
      <c r="M18" s="293"/>
      <c r="N18" s="293"/>
      <c r="O18" s="293"/>
      <c r="P18" s="293"/>
      <c r="Q18" s="293"/>
      <c r="R18" s="293"/>
      <c r="S18" s="211"/>
      <c r="T18" s="185"/>
      <c r="U18" s="186"/>
      <c r="V18" s="46"/>
      <c r="W18" s="46"/>
      <c r="X18" s="46"/>
      <c r="Y18" s="46"/>
      <c r="AA18" s="46"/>
    </row>
    <row r="19" spans="1:27" ht="27.75">
      <c r="A19" s="109"/>
      <c r="B19" s="78">
        <v>5</v>
      </c>
      <c r="C19" s="77" t="s">
        <v>9</v>
      </c>
      <c r="D19" s="78">
        <v>613300</v>
      </c>
      <c r="E19" s="292"/>
      <c r="F19" s="292"/>
      <c r="G19" s="285">
        <f t="shared" si="2"/>
        <v>0</v>
      </c>
      <c r="H19" s="292"/>
      <c r="I19" s="285">
        <f t="shared" si="1"/>
        <v>0</v>
      </c>
      <c r="J19" s="293"/>
      <c r="K19" s="293"/>
      <c r="L19" s="293"/>
      <c r="M19" s="293"/>
      <c r="N19" s="293"/>
      <c r="O19" s="293"/>
      <c r="P19" s="293"/>
      <c r="Q19" s="293"/>
      <c r="R19" s="293"/>
      <c r="S19" s="211"/>
      <c r="T19" s="185"/>
      <c r="U19" s="186"/>
      <c r="V19" s="46"/>
      <c r="W19" s="46"/>
      <c r="X19" s="46"/>
      <c r="Y19" s="46"/>
      <c r="AA19" s="46"/>
    </row>
    <row r="20" spans="1:27" ht="27.75">
      <c r="A20" s="109"/>
      <c r="B20" s="78">
        <v>6</v>
      </c>
      <c r="C20" s="79" t="s">
        <v>21</v>
      </c>
      <c r="D20" s="78">
        <v>613400</v>
      </c>
      <c r="E20" s="292"/>
      <c r="F20" s="292"/>
      <c r="G20" s="285">
        <f t="shared" si="2"/>
        <v>0</v>
      </c>
      <c r="H20" s="292"/>
      <c r="I20" s="285">
        <f t="shared" si="1"/>
        <v>0</v>
      </c>
      <c r="J20" s="293"/>
      <c r="K20" s="293"/>
      <c r="L20" s="293"/>
      <c r="M20" s="293"/>
      <c r="N20" s="293"/>
      <c r="O20" s="293"/>
      <c r="P20" s="293"/>
      <c r="Q20" s="293"/>
      <c r="R20" s="293"/>
      <c r="S20" s="211"/>
      <c r="T20" s="185"/>
      <c r="U20" s="186"/>
      <c r="V20" s="46"/>
      <c r="W20" s="46"/>
      <c r="X20" s="46"/>
      <c r="Y20" s="46"/>
      <c r="AA20" s="46"/>
    </row>
    <row r="21" spans="1:27" ht="27.75">
      <c r="A21" s="109"/>
      <c r="B21" s="78">
        <v>7</v>
      </c>
      <c r="C21" s="77" t="s">
        <v>22</v>
      </c>
      <c r="D21" s="78">
        <v>613500</v>
      </c>
      <c r="E21" s="292"/>
      <c r="F21" s="292"/>
      <c r="G21" s="285">
        <f t="shared" si="2"/>
        <v>0</v>
      </c>
      <c r="H21" s="292"/>
      <c r="I21" s="285">
        <f t="shared" si="1"/>
        <v>0</v>
      </c>
      <c r="J21" s="293"/>
      <c r="K21" s="293"/>
      <c r="L21" s="293"/>
      <c r="M21" s="293"/>
      <c r="N21" s="293"/>
      <c r="O21" s="293"/>
      <c r="P21" s="293"/>
      <c r="Q21" s="293"/>
      <c r="R21" s="293"/>
      <c r="S21" s="211"/>
      <c r="T21" s="185"/>
      <c r="U21" s="186"/>
      <c r="V21" s="46"/>
      <c r="W21" s="46"/>
      <c r="X21" s="46"/>
      <c r="Y21" s="46"/>
      <c r="AA21" s="46"/>
    </row>
    <row r="22" spans="1:27" ht="27.75">
      <c r="A22" s="109"/>
      <c r="B22" s="78">
        <v>8</v>
      </c>
      <c r="C22" s="79" t="s">
        <v>58</v>
      </c>
      <c r="D22" s="78">
        <v>613600</v>
      </c>
      <c r="E22" s="292"/>
      <c r="F22" s="292"/>
      <c r="G22" s="285">
        <f t="shared" si="2"/>
        <v>0</v>
      </c>
      <c r="H22" s="292"/>
      <c r="I22" s="285">
        <f t="shared" si="1"/>
        <v>0</v>
      </c>
      <c r="J22" s="293"/>
      <c r="K22" s="293"/>
      <c r="L22" s="293"/>
      <c r="M22" s="293"/>
      <c r="N22" s="293"/>
      <c r="O22" s="293"/>
      <c r="P22" s="293"/>
      <c r="Q22" s="293"/>
      <c r="R22" s="293"/>
      <c r="S22" s="211"/>
      <c r="T22" s="185"/>
      <c r="U22" s="186"/>
      <c r="V22" s="46"/>
      <c r="W22" s="46"/>
      <c r="X22" s="46"/>
      <c r="Y22" s="46"/>
      <c r="AA22" s="46"/>
    </row>
    <row r="23" spans="1:27" ht="27.75">
      <c r="A23" s="109"/>
      <c r="B23" s="78">
        <v>9</v>
      </c>
      <c r="C23" s="79" t="s">
        <v>10</v>
      </c>
      <c r="D23" s="78">
        <v>613700</v>
      </c>
      <c r="E23" s="292"/>
      <c r="F23" s="292"/>
      <c r="G23" s="285">
        <f t="shared" si="2"/>
        <v>0</v>
      </c>
      <c r="H23" s="292"/>
      <c r="I23" s="285">
        <f t="shared" si="1"/>
        <v>0</v>
      </c>
      <c r="J23" s="293"/>
      <c r="K23" s="293"/>
      <c r="L23" s="293"/>
      <c r="M23" s="293"/>
      <c r="N23" s="293"/>
      <c r="O23" s="293"/>
      <c r="P23" s="293"/>
      <c r="Q23" s="293"/>
      <c r="R23" s="293"/>
      <c r="S23" s="211"/>
      <c r="T23" s="185"/>
      <c r="U23" s="186"/>
      <c r="V23" s="46"/>
      <c r="W23" s="46"/>
      <c r="X23" s="46"/>
      <c r="Y23" s="46"/>
      <c r="AA23" s="46"/>
    </row>
    <row r="24" spans="1:27" ht="47.25">
      <c r="A24" s="109"/>
      <c r="B24" s="78">
        <v>10</v>
      </c>
      <c r="C24" s="77" t="s">
        <v>41</v>
      </c>
      <c r="D24" s="78">
        <v>613800</v>
      </c>
      <c r="E24" s="292"/>
      <c r="F24" s="292"/>
      <c r="G24" s="285">
        <f t="shared" si="2"/>
        <v>0</v>
      </c>
      <c r="H24" s="292"/>
      <c r="I24" s="285">
        <f t="shared" si="1"/>
        <v>0</v>
      </c>
      <c r="J24" s="293"/>
      <c r="K24" s="293"/>
      <c r="L24" s="293"/>
      <c r="M24" s="293"/>
      <c r="N24" s="293"/>
      <c r="O24" s="293"/>
      <c r="P24" s="293"/>
      <c r="Q24" s="293"/>
      <c r="R24" s="293"/>
      <c r="S24" s="211"/>
      <c r="T24" s="185"/>
      <c r="U24" s="186"/>
      <c r="V24" s="46"/>
      <c r="W24" s="46"/>
      <c r="X24" s="46"/>
      <c r="Y24" s="46"/>
      <c r="AA24" s="46"/>
    </row>
    <row r="25" spans="1:27" ht="27.75">
      <c r="A25" s="109"/>
      <c r="B25" s="78">
        <v>11</v>
      </c>
      <c r="C25" s="77" t="s">
        <v>11</v>
      </c>
      <c r="D25" s="78">
        <v>613900</v>
      </c>
      <c r="E25" s="292"/>
      <c r="F25" s="292"/>
      <c r="G25" s="285">
        <f t="shared" si="2"/>
        <v>0</v>
      </c>
      <c r="H25" s="292"/>
      <c r="I25" s="285">
        <f>SUM(J25:R25)</f>
        <v>0</v>
      </c>
      <c r="J25" s="293"/>
      <c r="K25" s="293"/>
      <c r="L25" s="293"/>
      <c r="M25" s="293"/>
      <c r="N25" s="293"/>
      <c r="O25" s="293"/>
      <c r="P25" s="293"/>
      <c r="Q25" s="293"/>
      <c r="R25" s="293"/>
      <c r="S25" s="211"/>
      <c r="T25" s="185"/>
      <c r="U25" s="186"/>
      <c r="V25" s="46"/>
      <c r="W25" s="46"/>
      <c r="X25" s="46"/>
      <c r="Y25" s="46"/>
      <c r="AA25" s="46"/>
    </row>
    <row r="26" spans="1:24" ht="46.5" thickBot="1">
      <c r="A26" s="109"/>
      <c r="B26" s="187" t="s">
        <v>12</v>
      </c>
      <c r="C26" s="188" t="s">
        <v>60</v>
      </c>
      <c r="D26" s="189">
        <v>614000</v>
      </c>
      <c r="E26" s="288">
        <f aca="true" t="shared" si="3" ref="E26:U26">E27+E38+E44+E59+E62+E64</f>
        <v>0</v>
      </c>
      <c r="F26" s="288">
        <f t="shared" si="3"/>
        <v>0</v>
      </c>
      <c r="G26" s="288">
        <f t="shared" si="3"/>
        <v>0</v>
      </c>
      <c r="H26" s="288">
        <f t="shared" si="3"/>
        <v>0</v>
      </c>
      <c r="I26" s="288">
        <f t="shared" si="3"/>
        <v>0</v>
      </c>
      <c r="J26" s="289">
        <f t="shared" si="3"/>
        <v>0</v>
      </c>
      <c r="K26" s="289">
        <f t="shared" si="3"/>
        <v>0</v>
      </c>
      <c r="L26" s="289">
        <f t="shared" si="3"/>
        <v>0</v>
      </c>
      <c r="M26" s="289">
        <f t="shared" si="3"/>
        <v>0</v>
      </c>
      <c r="N26" s="289">
        <f t="shared" si="3"/>
        <v>0</v>
      </c>
      <c r="O26" s="289">
        <f t="shared" si="3"/>
        <v>0</v>
      </c>
      <c r="P26" s="289">
        <f t="shared" si="3"/>
        <v>0</v>
      </c>
      <c r="Q26" s="289">
        <f t="shared" si="3"/>
        <v>0</v>
      </c>
      <c r="R26" s="289">
        <f t="shared" si="3"/>
        <v>0</v>
      </c>
      <c r="S26" s="212">
        <f t="shared" si="3"/>
        <v>0</v>
      </c>
      <c r="T26" s="175">
        <f t="shared" si="3"/>
        <v>0</v>
      </c>
      <c r="U26" s="176">
        <f t="shared" si="3"/>
        <v>0</v>
      </c>
      <c r="W26" s="46"/>
      <c r="X26" s="46"/>
    </row>
    <row r="27" spans="1:21" ht="27.75">
      <c r="A27" s="109"/>
      <c r="B27" s="190">
        <v>1</v>
      </c>
      <c r="C27" s="84" t="s">
        <v>42</v>
      </c>
      <c r="D27" s="113">
        <v>614100</v>
      </c>
      <c r="E27" s="296">
        <f>SUM(E28:E37)</f>
        <v>0</v>
      </c>
      <c r="F27" s="296">
        <f aca="true" t="shared" si="4" ref="F27:R27">SUM(F28:F37)</f>
        <v>0</v>
      </c>
      <c r="G27" s="296">
        <f t="shared" si="4"/>
        <v>0</v>
      </c>
      <c r="H27" s="296">
        <f t="shared" si="4"/>
        <v>0</v>
      </c>
      <c r="I27" s="296">
        <f t="shared" si="4"/>
        <v>0</v>
      </c>
      <c r="J27" s="297">
        <f t="shared" si="4"/>
        <v>0</v>
      </c>
      <c r="K27" s="297">
        <f t="shared" si="4"/>
        <v>0</v>
      </c>
      <c r="L27" s="297">
        <f t="shared" si="4"/>
        <v>0</v>
      </c>
      <c r="M27" s="297">
        <f t="shared" si="4"/>
        <v>0</v>
      </c>
      <c r="N27" s="297">
        <f t="shared" si="4"/>
        <v>0</v>
      </c>
      <c r="O27" s="297">
        <f t="shared" si="4"/>
        <v>0</v>
      </c>
      <c r="P27" s="297">
        <f t="shared" si="4"/>
        <v>0</v>
      </c>
      <c r="Q27" s="297">
        <f t="shared" si="4"/>
        <v>0</v>
      </c>
      <c r="R27" s="297">
        <f t="shared" si="4"/>
        <v>0</v>
      </c>
      <c r="S27" s="213">
        <f>S28+S37</f>
        <v>0</v>
      </c>
      <c r="T27" s="191">
        <f>T28+T37</f>
        <v>0</v>
      </c>
      <c r="U27" s="192">
        <f>U28+U37</f>
        <v>0</v>
      </c>
    </row>
    <row r="28" spans="1:21" ht="27.75">
      <c r="A28" s="109"/>
      <c r="B28" s="87"/>
      <c r="C28" s="86"/>
      <c r="D28" s="87"/>
      <c r="E28" s="292"/>
      <c r="F28" s="292"/>
      <c r="G28" s="285">
        <f t="shared" si="2"/>
        <v>0</v>
      </c>
      <c r="H28" s="292"/>
      <c r="I28" s="285">
        <f aca="true" t="shared" si="5" ref="I28:I36">SUM(J28:R28)</f>
        <v>0</v>
      </c>
      <c r="J28" s="293"/>
      <c r="K28" s="294"/>
      <c r="L28" s="294"/>
      <c r="M28" s="294"/>
      <c r="N28" s="294"/>
      <c r="O28" s="294"/>
      <c r="P28" s="294"/>
      <c r="Q28" s="294"/>
      <c r="R28" s="295"/>
      <c r="S28" s="214"/>
      <c r="T28" s="193"/>
      <c r="U28" s="194"/>
    </row>
    <row r="29" spans="1:21" ht="27.75" hidden="1">
      <c r="A29" s="109"/>
      <c r="B29" s="87"/>
      <c r="C29" s="86"/>
      <c r="D29" s="87"/>
      <c r="E29" s="292"/>
      <c r="F29" s="292"/>
      <c r="G29" s="285">
        <f t="shared" si="2"/>
        <v>0</v>
      </c>
      <c r="H29" s="292"/>
      <c r="I29" s="285">
        <f t="shared" si="5"/>
        <v>0</v>
      </c>
      <c r="J29" s="293"/>
      <c r="K29" s="294"/>
      <c r="L29" s="294"/>
      <c r="M29" s="294"/>
      <c r="N29" s="294"/>
      <c r="O29" s="294"/>
      <c r="P29" s="294"/>
      <c r="Q29" s="294"/>
      <c r="R29" s="295"/>
      <c r="S29" s="214"/>
      <c r="T29" s="193"/>
      <c r="U29" s="194"/>
    </row>
    <row r="30" spans="1:21" ht="27.75" hidden="1">
      <c r="A30" s="109"/>
      <c r="B30" s="87"/>
      <c r="C30" s="86"/>
      <c r="D30" s="87"/>
      <c r="E30" s="292"/>
      <c r="F30" s="292"/>
      <c r="G30" s="285">
        <f t="shared" si="2"/>
        <v>0</v>
      </c>
      <c r="H30" s="292"/>
      <c r="I30" s="285">
        <f t="shared" si="5"/>
        <v>0</v>
      </c>
      <c r="J30" s="293"/>
      <c r="K30" s="294"/>
      <c r="L30" s="294"/>
      <c r="M30" s="294"/>
      <c r="N30" s="294"/>
      <c r="O30" s="294"/>
      <c r="P30" s="294"/>
      <c r="Q30" s="294"/>
      <c r="R30" s="295"/>
      <c r="S30" s="214"/>
      <c r="T30" s="193"/>
      <c r="U30" s="194"/>
    </row>
    <row r="31" spans="1:21" ht="27.75" hidden="1">
      <c r="A31" s="109"/>
      <c r="B31" s="87"/>
      <c r="C31" s="86"/>
      <c r="D31" s="87"/>
      <c r="E31" s="292"/>
      <c r="F31" s="292"/>
      <c r="G31" s="285">
        <f t="shared" si="2"/>
        <v>0</v>
      </c>
      <c r="H31" s="292"/>
      <c r="I31" s="285">
        <f t="shared" si="5"/>
        <v>0</v>
      </c>
      <c r="J31" s="293"/>
      <c r="K31" s="294"/>
      <c r="L31" s="294"/>
      <c r="M31" s="294"/>
      <c r="N31" s="294"/>
      <c r="O31" s="294"/>
      <c r="P31" s="294"/>
      <c r="Q31" s="294"/>
      <c r="R31" s="295"/>
      <c r="S31" s="214"/>
      <c r="T31" s="193"/>
      <c r="U31" s="194"/>
    </row>
    <row r="32" spans="1:21" ht="27.75" hidden="1">
      <c r="A32" s="109"/>
      <c r="B32" s="87"/>
      <c r="C32" s="86"/>
      <c r="D32" s="87"/>
      <c r="E32" s="292"/>
      <c r="F32" s="292"/>
      <c r="G32" s="285">
        <f t="shared" si="2"/>
        <v>0</v>
      </c>
      <c r="H32" s="292"/>
      <c r="I32" s="285">
        <f t="shared" si="5"/>
        <v>0</v>
      </c>
      <c r="J32" s="293"/>
      <c r="K32" s="294"/>
      <c r="L32" s="294"/>
      <c r="M32" s="294"/>
      <c r="N32" s="294"/>
      <c r="O32" s="294"/>
      <c r="P32" s="294"/>
      <c r="Q32" s="294"/>
      <c r="R32" s="295"/>
      <c r="S32" s="214"/>
      <c r="T32" s="193"/>
      <c r="U32" s="194"/>
    </row>
    <row r="33" spans="1:21" ht="27.75" hidden="1">
      <c r="A33" s="109"/>
      <c r="B33" s="87"/>
      <c r="C33" s="86"/>
      <c r="D33" s="87"/>
      <c r="E33" s="292"/>
      <c r="F33" s="292"/>
      <c r="G33" s="285">
        <f t="shared" si="2"/>
        <v>0</v>
      </c>
      <c r="H33" s="292"/>
      <c r="I33" s="285">
        <f t="shared" si="5"/>
        <v>0</v>
      </c>
      <c r="J33" s="293"/>
      <c r="K33" s="294"/>
      <c r="L33" s="294"/>
      <c r="M33" s="294"/>
      <c r="N33" s="294"/>
      <c r="O33" s="294"/>
      <c r="P33" s="294"/>
      <c r="Q33" s="294"/>
      <c r="R33" s="295"/>
      <c r="S33" s="214"/>
      <c r="T33" s="193"/>
      <c r="U33" s="194"/>
    </row>
    <row r="34" spans="1:21" ht="27.75" hidden="1">
      <c r="A34" s="109"/>
      <c r="B34" s="87"/>
      <c r="C34" s="86"/>
      <c r="D34" s="87"/>
      <c r="E34" s="292"/>
      <c r="F34" s="292"/>
      <c r="G34" s="285">
        <f t="shared" si="2"/>
        <v>0</v>
      </c>
      <c r="H34" s="292"/>
      <c r="I34" s="285">
        <f t="shared" si="5"/>
        <v>0</v>
      </c>
      <c r="J34" s="293"/>
      <c r="K34" s="294"/>
      <c r="L34" s="294"/>
      <c r="M34" s="294"/>
      <c r="N34" s="294"/>
      <c r="O34" s="294"/>
      <c r="P34" s="294"/>
      <c r="Q34" s="294"/>
      <c r="R34" s="295"/>
      <c r="S34" s="214"/>
      <c r="T34" s="193"/>
      <c r="U34" s="194"/>
    </row>
    <row r="35" spans="1:21" ht="27.75" hidden="1">
      <c r="A35" s="109"/>
      <c r="B35" s="87"/>
      <c r="C35" s="86"/>
      <c r="D35" s="87"/>
      <c r="E35" s="292"/>
      <c r="F35" s="292"/>
      <c r="G35" s="285">
        <f t="shared" si="2"/>
        <v>0</v>
      </c>
      <c r="H35" s="292"/>
      <c r="I35" s="285">
        <f t="shared" si="5"/>
        <v>0</v>
      </c>
      <c r="J35" s="293"/>
      <c r="K35" s="294"/>
      <c r="L35" s="294"/>
      <c r="M35" s="294"/>
      <c r="N35" s="294"/>
      <c r="O35" s="294"/>
      <c r="P35" s="294"/>
      <c r="Q35" s="294"/>
      <c r="R35" s="295"/>
      <c r="S35" s="214"/>
      <c r="T35" s="193"/>
      <c r="U35" s="194"/>
    </row>
    <row r="36" spans="1:21" ht="27.75" hidden="1">
      <c r="A36" s="109"/>
      <c r="B36" s="87"/>
      <c r="C36" s="86"/>
      <c r="D36" s="87"/>
      <c r="E36" s="292"/>
      <c r="F36" s="292"/>
      <c r="G36" s="285">
        <f t="shared" si="2"/>
        <v>0</v>
      </c>
      <c r="H36" s="292"/>
      <c r="I36" s="285">
        <f t="shared" si="5"/>
        <v>0</v>
      </c>
      <c r="J36" s="293"/>
      <c r="K36" s="294"/>
      <c r="L36" s="294"/>
      <c r="M36" s="294"/>
      <c r="N36" s="294"/>
      <c r="O36" s="294"/>
      <c r="P36" s="294"/>
      <c r="Q36" s="294"/>
      <c r="R36" s="295"/>
      <c r="S36" s="214"/>
      <c r="T36" s="193"/>
      <c r="U36" s="194"/>
    </row>
    <row r="37" spans="1:21" ht="27.75" hidden="1">
      <c r="A37" s="109"/>
      <c r="B37" s="87"/>
      <c r="C37" s="86"/>
      <c r="D37" s="87"/>
      <c r="E37" s="292"/>
      <c r="F37" s="292"/>
      <c r="G37" s="285">
        <f t="shared" si="2"/>
        <v>0</v>
      </c>
      <c r="H37" s="292"/>
      <c r="I37" s="285">
        <f>SUM(J37:R37)</f>
        <v>0</v>
      </c>
      <c r="J37" s="293"/>
      <c r="K37" s="294"/>
      <c r="L37" s="294"/>
      <c r="M37" s="294"/>
      <c r="N37" s="294"/>
      <c r="O37" s="294"/>
      <c r="P37" s="294"/>
      <c r="Q37" s="294"/>
      <c r="R37" s="295"/>
      <c r="S37" s="214"/>
      <c r="T37" s="193"/>
      <c r="U37" s="194"/>
    </row>
    <row r="38" spans="1:21" ht="27.75">
      <c r="A38" s="109"/>
      <c r="B38" s="87">
        <v>2</v>
      </c>
      <c r="C38" s="86" t="s">
        <v>43</v>
      </c>
      <c r="D38" s="87">
        <v>614200</v>
      </c>
      <c r="E38" s="285">
        <f>SUM(E39:E43)</f>
        <v>0</v>
      </c>
      <c r="F38" s="285">
        <f aca="true" t="shared" si="6" ref="F38:R38">SUM(F39:F43)</f>
        <v>0</v>
      </c>
      <c r="G38" s="285">
        <f t="shared" si="6"/>
        <v>0</v>
      </c>
      <c r="H38" s="285">
        <f t="shared" si="6"/>
        <v>0</v>
      </c>
      <c r="I38" s="285">
        <f t="shared" si="6"/>
        <v>0</v>
      </c>
      <c r="J38" s="298">
        <f t="shared" si="6"/>
        <v>0</v>
      </c>
      <c r="K38" s="298">
        <f t="shared" si="6"/>
        <v>0</v>
      </c>
      <c r="L38" s="298">
        <f t="shared" si="6"/>
        <v>0</v>
      </c>
      <c r="M38" s="298">
        <f t="shared" si="6"/>
        <v>0</v>
      </c>
      <c r="N38" s="298">
        <f t="shared" si="6"/>
        <v>0</v>
      </c>
      <c r="O38" s="298">
        <f t="shared" si="6"/>
        <v>0</v>
      </c>
      <c r="P38" s="298">
        <f t="shared" si="6"/>
        <v>0</v>
      </c>
      <c r="Q38" s="298">
        <f t="shared" si="6"/>
        <v>0</v>
      </c>
      <c r="R38" s="298">
        <f t="shared" si="6"/>
        <v>0</v>
      </c>
      <c r="S38" s="211">
        <f>S43</f>
        <v>0</v>
      </c>
      <c r="T38" s="185">
        <f>T43</f>
        <v>0</v>
      </c>
      <c r="U38" s="186">
        <f>U43</f>
        <v>0</v>
      </c>
    </row>
    <row r="39" spans="1:21" ht="27.75">
      <c r="A39" s="109"/>
      <c r="B39" s="87"/>
      <c r="C39" s="86"/>
      <c r="D39" s="87"/>
      <c r="E39" s="292"/>
      <c r="F39" s="292"/>
      <c r="G39" s="285">
        <f t="shared" si="2"/>
        <v>0</v>
      </c>
      <c r="H39" s="285"/>
      <c r="I39" s="285">
        <f>SUM(J39:R39)</f>
        <v>0</v>
      </c>
      <c r="J39" s="293"/>
      <c r="K39" s="294"/>
      <c r="L39" s="294"/>
      <c r="M39" s="294"/>
      <c r="N39" s="294"/>
      <c r="O39" s="294"/>
      <c r="P39" s="294"/>
      <c r="Q39" s="294"/>
      <c r="R39" s="295"/>
      <c r="S39" s="214"/>
      <c r="T39" s="193"/>
      <c r="U39" s="194"/>
    </row>
    <row r="40" spans="1:21" ht="27.75" hidden="1">
      <c r="A40" s="109"/>
      <c r="B40" s="87"/>
      <c r="C40" s="86"/>
      <c r="D40" s="87"/>
      <c r="E40" s="292"/>
      <c r="F40" s="292"/>
      <c r="G40" s="285">
        <f t="shared" si="2"/>
        <v>0</v>
      </c>
      <c r="H40" s="292"/>
      <c r="I40" s="285">
        <f>SUM(J40:R40)</f>
        <v>0</v>
      </c>
      <c r="J40" s="293"/>
      <c r="K40" s="294"/>
      <c r="L40" s="294"/>
      <c r="M40" s="294"/>
      <c r="N40" s="294"/>
      <c r="O40" s="294"/>
      <c r="P40" s="294"/>
      <c r="Q40" s="294"/>
      <c r="R40" s="295"/>
      <c r="S40" s="214"/>
      <c r="T40" s="193"/>
      <c r="U40" s="194"/>
    </row>
    <row r="41" spans="1:21" ht="27.75" hidden="1">
      <c r="A41" s="109"/>
      <c r="B41" s="87"/>
      <c r="C41" s="86"/>
      <c r="D41" s="87"/>
      <c r="E41" s="292"/>
      <c r="F41" s="292"/>
      <c r="G41" s="285">
        <f t="shared" si="2"/>
        <v>0</v>
      </c>
      <c r="H41" s="292"/>
      <c r="I41" s="285">
        <f>SUM(J41:R41)</f>
        <v>0</v>
      </c>
      <c r="J41" s="293"/>
      <c r="K41" s="294"/>
      <c r="L41" s="294"/>
      <c r="M41" s="294"/>
      <c r="N41" s="294"/>
      <c r="O41" s="294"/>
      <c r="P41" s="294"/>
      <c r="Q41" s="294"/>
      <c r="R41" s="295"/>
      <c r="S41" s="214"/>
      <c r="T41" s="193"/>
      <c r="U41" s="194"/>
    </row>
    <row r="42" spans="1:21" ht="27.75" hidden="1">
      <c r="A42" s="109"/>
      <c r="B42" s="87"/>
      <c r="C42" s="86"/>
      <c r="D42" s="87"/>
      <c r="E42" s="292"/>
      <c r="F42" s="292"/>
      <c r="G42" s="285">
        <f t="shared" si="2"/>
        <v>0</v>
      </c>
      <c r="H42" s="292"/>
      <c r="I42" s="285">
        <f>SUM(J42:R42)</f>
        <v>0</v>
      </c>
      <c r="J42" s="293"/>
      <c r="K42" s="294"/>
      <c r="L42" s="294"/>
      <c r="M42" s="294"/>
      <c r="N42" s="294"/>
      <c r="O42" s="294"/>
      <c r="P42" s="294"/>
      <c r="Q42" s="294"/>
      <c r="R42" s="295"/>
      <c r="S42" s="214"/>
      <c r="T42" s="193"/>
      <c r="U42" s="194"/>
    </row>
    <row r="43" spans="1:21" ht="27.75" hidden="1">
      <c r="A43" s="109"/>
      <c r="B43" s="87"/>
      <c r="C43" s="86"/>
      <c r="D43" s="87"/>
      <c r="E43" s="292"/>
      <c r="F43" s="292"/>
      <c r="G43" s="285">
        <f t="shared" si="2"/>
        <v>0</v>
      </c>
      <c r="H43" s="292"/>
      <c r="I43" s="285">
        <f>SUM(J43:R43)</f>
        <v>0</v>
      </c>
      <c r="J43" s="293"/>
      <c r="K43" s="294"/>
      <c r="L43" s="294"/>
      <c r="M43" s="294"/>
      <c r="N43" s="294"/>
      <c r="O43" s="294"/>
      <c r="P43" s="294"/>
      <c r="Q43" s="294"/>
      <c r="R43" s="295"/>
      <c r="S43" s="214"/>
      <c r="T43" s="193"/>
      <c r="U43" s="194"/>
    </row>
    <row r="44" spans="1:21" ht="27.75">
      <c r="A44" s="109"/>
      <c r="B44" s="87">
        <v>3</v>
      </c>
      <c r="C44" s="77" t="s">
        <v>44</v>
      </c>
      <c r="D44" s="87">
        <v>614300</v>
      </c>
      <c r="E44" s="285">
        <f>SUM(E45:E58)</f>
        <v>0</v>
      </c>
      <c r="F44" s="285">
        <f aca="true" t="shared" si="7" ref="F44:U44">SUM(F45:F58)</f>
        <v>0</v>
      </c>
      <c r="G44" s="285">
        <f t="shared" si="7"/>
        <v>0</v>
      </c>
      <c r="H44" s="285">
        <f t="shared" si="7"/>
        <v>0</v>
      </c>
      <c r="I44" s="285">
        <f t="shared" si="7"/>
        <v>0</v>
      </c>
      <c r="J44" s="298">
        <f t="shared" si="7"/>
        <v>0</v>
      </c>
      <c r="K44" s="298">
        <f t="shared" si="7"/>
        <v>0</v>
      </c>
      <c r="L44" s="298">
        <f t="shared" si="7"/>
        <v>0</v>
      </c>
      <c r="M44" s="298">
        <f t="shared" si="7"/>
        <v>0</v>
      </c>
      <c r="N44" s="298">
        <f t="shared" si="7"/>
        <v>0</v>
      </c>
      <c r="O44" s="298">
        <f t="shared" si="7"/>
        <v>0</v>
      </c>
      <c r="P44" s="298">
        <f t="shared" si="7"/>
        <v>0</v>
      </c>
      <c r="Q44" s="298">
        <f t="shared" si="7"/>
        <v>0</v>
      </c>
      <c r="R44" s="298">
        <f t="shared" si="7"/>
        <v>0</v>
      </c>
      <c r="S44" s="211">
        <f t="shared" si="7"/>
        <v>0</v>
      </c>
      <c r="T44" s="185">
        <f t="shared" si="7"/>
        <v>0</v>
      </c>
      <c r="U44" s="186">
        <f t="shared" si="7"/>
        <v>0</v>
      </c>
    </row>
    <row r="45" spans="1:21" ht="27.75">
      <c r="A45" s="109"/>
      <c r="B45" s="87"/>
      <c r="C45" s="86"/>
      <c r="D45" s="87"/>
      <c r="E45" s="292"/>
      <c r="F45" s="292"/>
      <c r="G45" s="285">
        <f t="shared" si="2"/>
        <v>0</v>
      </c>
      <c r="H45" s="292"/>
      <c r="I45" s="285">
        <f aca="true" t="shared" si="8" ref="I45:I57">SUM(J45:R45)</f>
        <v>0</v>
      </c>
      <c r="J45" s="293"/>
      <c r="K45" s="294"/>
      <c r="L45" s="294"/>
      <c r="M45" s="294"/>
      <c r="N45" s="294"/>
      <c r="O45" s="294"/>
      <c r="P45" s="294"/>
      <c r="Q45" s="294"/>
      <c r="R45" s="295"/>
      <c r="S45" s="214"/>
      <c r="T45" s="193"/>
      <c r="U45" s="194"/>
    </row>
    <row r="46" spans="1:21" ht="27.75" hidden="1">
      <c r="A46" s="109"/>
      <c r="B46" s="87"/>
      <c r="C46" s="86"/>
      <c r="D46" s="87"/>
      <c r="E46" s="292"/>
      <c r="F46" s="292"/>
      <c r="G46" s="285">
        <f t="shared" si="2"/>
        <v>0</v>
      </c>
      <c r="H46" s="292"/>
      <c r="I46" s="285">
        <f t="shared" si="8"/>
        <v>0</v>
      </c>
      <c r="J46" s="293"/>
      <c r="K46" s="294"/>
      <c r="L46" s="294"/>
      <c r="M46" s="294"/>
      <c r="N46" s="294"/>
      <c r="O46" s="294"/>
      <c r="P46" s="294"/>
      <c r="Q46" s="294"/>
      <c r="R46" s="295"/>
      <c r="S46" s="214"/>
      <c r="T46" s="193"/>
      <c r="U46" s="194"/>
    </row>
    <row r="47" spans="1:21" ht="27.75" hidden="1">
      <c r="A47" s="109"/>
      <c r="B47" s="87"/>
      <c r="C47" s="86"/>
      <c r="D47" s="87"/>
      <c r="E47" s="292"/>
      <c r="F47" s="292"/>
      <c r="G47" s="285">
        <f t="shared" si="2"/>
        <v>0</v>
      </c>
      <c r="H47" s="292"/>
      <c r="I47" s="285">
        <f t="shared" si="8"/>
        <v>0</v>
      </c>
      <c r="J47" s="293"/>
      <c r="K47" s="294"/>
      <c r="L47" s="294"/>
      <c r="M47" s="294"/>
      <c r="N47" s="294"/>
      <c r="O47" s="294"/>
      <c r="P47" s="294"/>
      <c r="Q47" s="294"/>
      <c r="R47" s="295"/>
      <c r="S47" s="214"/>
      <c r="T47" s="193"/>
      <c r="U47" s="194"/>
    </row>
    <row r="48" spans="1:21" ht="27.75" hidden="1">
      <c r="A48" s="109"/>
      <c r="B48" s="87"/>
      <c r="C48" s="86"/>
      <c r="D48" s="87"/>
      <c r="E48" s="292"/>
      <c r="F48" s="292"/>
      <c r="G48" s="285">
        <f t="shared" si="2"/>
        <v>0</v>
      </c>
      <c r="H48" s="292"/>
      <c r="I48" s="285">
        <f t="shared" si="8"/>
        <v>0</v>
      </c>
      <c r="J48" s="293"/>
      <c r="K48" s="294"/>
      <c r="L48" s="294"/>
      <c r="M48" s="294"/>
      <c r="N48" s="294"/>
      <c r="O48" s="294"/>
      <c r="P48" s="294"/>
      <c r="Q48" s="294"/>
      <c r="R48" s="295"/>
      <c r="S48" s="214"/>
      <c r="T48" s="193"/>
      <c r="U48" s="194"/>
    </row>
    <row r="49" spans="1:21" ht="28.5" hidden="1" thickBot="1">
      <c r="A49" s="109"/>
      <c r="B49" s="129"/>
      <c r="C49" s="128"/>
      <c r="D49" s="129"/>
      <c r="E49" s="299"/>
      <c r="F49" s="299"/>
      <c r="G49" s="300">
        <f t="shared" si="2"/>
        <v>0</v>
      </c>
      <c r="H49" s="299"/>
      <c r="I49" s="285">
        <f t="shared" si="8"/>
        <v>0</v>
      </c>
      <c r="J49" s="293"/>
      <c r="K49" s="294"/>
      <c r="L49" s="294"/>
      <c r="M49" s="294"/>
      <c r="N49" s="294"/>
      <c r="O49" s="294"/>
      <c r="P49" s="294"/>
      <c r="Q49" s="294"/>
      <c r="R49" s="295"/>
      <c r="S49" s="215"/>
      <c r="T49" s="195"/>
      <c r="U49" s="196"/>
    </row>
    <row r="50" spans="1:21" ht="27.75" hidden="1">
      <c r="A50" s="109"/>
      <c r="B50" s="113"/>
      <c r="C50" s="130"/>
      <c r="D50" s="113"/>
      <c r="E50" s="314"/>
      <c r="F50" s="314"/>
      <c r="G50" s="361">
        <f t="shared" si="2"/>
        <v>0</v>
      </c>
      <c r="H50" s="314"/>
      <c r="I50" s="285">
        <f t="shared" si="8"/>
        <v>0</v>
      </c>
      <c r="J50" s="293"/>
      <c r="K50" s="294"/>
      <c r="L50" s="294"/>
      <c r="M50" s="294"/>
      <c r="N50" s="294"/>
      <c r="O50" s="294"/>
      <c r="P50" s="294"/>
      <c r="Q50" s="294"/>
      <c r="R50" s="295"/>
      <c r="S50" s="213"/>
      <c r="T50" s="191"/>
      <c r="U50" s="192"/>
    </row>
    <row r="51" spans="1:21" ht="27.75" hidden="1">
      <c r="A51" s="109"/>
      <c r="B51" s="87"/>
      <c r="C51" s="86"/>
      <c r="D51" s="87"/>
      <c r="E51" s="292"/>
      <c r="F51" s="292"/>
      <c r="G51" s="285">
        <f t="shared" si="2"/>
        <v>0</v>
      </c>
      <c r="H51" s="292"/>
      <c r="I51" s="285">
        <f t="shared" si="8"/>
        <v>0</v>
      </c>
      <c r="J51" s="293"/>
      <c r="K51" s="294"/>
      <c r="L51" s="294"/>
      <c r="M51" s="294"/>
      <c r="N51" s="294"/>
      <c r="O51" s="294"/>
      <c r="P51" s="294"/>
      <c r="Q51" s="294"/>
      <c r="R51" s="295"/>
      <c r="S51" s="214"/>
      <c r="T51" s="193"/>
      <c r="U51" s="194"/>
    </row>
    <row r="52" spans="1:21" ht="27.75" hidden="1">
      <c r="A52" s="109"/>
      <c r="B52" s="87"/>
      <c r="C52" s="86"/>
      <c r="D52" s="87"/>
      <c r="E52" s="292"/>
      <c r="F52" s="292"/>
      <c r="G52" s="285">
        <f t="shared" si="2"/>
        <v>0</v>
      </c>
      <c r="H52" s="292"/>
      <c r="I52" s="285">
        <f t="shared" si="8"/>
        <v>0</v>
      </c>
      <c r="J52" s="293"/>
      <c r="K52" s="294"/>
      <c r="L52" s="294"/>
      <c r="M52" s="294"/>
      <c r="N52" s="294"/>
      <c r="O52" s="294"/>
      <c r="P52" s="294"/>
      <c r="Q52" s="294"/>
      <c r="R52" s="295"/>
      <c r="S52" s="214"/>
      <c r="T52" s="193"/>
      <c r="U52" s="194"/>
    </row>
    <row r="53" spans="1:21" ht="27.75" hidden="1">
      <c r="A53" s="109"/>
      <c r="B53" s="87"/>
      <c r="C53" s="86"/>
      <c r="D53" s="87"/>
      <c r="E53" s="292"/>
      <c r="F53" s="292"/>
      <c r="G53" s="285">
        <f t="shared" si="2"/>
        <v>0</v>
      </c>
      <c r="H53" s="292"/>
      <c r="I53" s="285">
        <f t="shared" si="8"/>
        <v>0</v>
      </c>
      <c r="J53" s="293"/>
      <c r="K53" s="294"/>
      <c r="L53" s="294"/>
      <c r="M53" s="294"/>
      <c r="N53" s="294"/>
      <c r="O53" s="294"/>
      <c r="P53" s="294"/>
      <c r="Q53" s="294"/>
      <c r="R53" s="295"/>
      <c r="S53" s="214"/>
      <c r="T53" s="193"/>
      <c r="U53" s="194"/>
    </row>
    <row r="54" spans="1:21" ht="27.75" hidden="1">
      <c r="A54" s="109"/>
      <c r="B54" s="87"/>
      <c r="C54" s="86"/>
      <c r="D54" s="87"/>
      <c r="E54" s="292"/>
      <c r="F54" s="292"/>
      <c r="G54" s="285">
        <f t="shared" si="2"/>
        <v>0</v>
      </c>
      <c r="H54" s="292"/>
      <c r="I54" s="285">
        <f t="shared" si="8"/>
        <v>0</v>
      </c>
      <c r="J54" s="293"/>
      <c r="K54" s="294"/>
      <c r="L54" s="294"/>
      <c r="M54" s="294"/>
      <c r="N54" s="294"/>
      <c r="O54" s="294"/>
      <c r="P54" s="294"/>
      <c r="Q54" s="294"/>
      <c r="R54" s="295"/>
      <c r="S54" s="214"/>
      <c r="T54" s="193"/>
      <c r="U54" s="194"/>
    </row>
    <row r="55" spans="1:21" ht="27.75" hidden="1">
      <c r="A55" s="109"/>
      <c r="B55" s="78"/>
      <c r="C55" s="86"/>
      <c r="D55" s="78"/>
      <c r="E55" s="292"/>
      <c r="F55" s="292"/>
      <c r="G55" s="285">
        <f t="shared" si="2"/>
        <v>0</v>
      </c>
      <c r="H55" s="292"/>
      <c r="I55" s="285">
        <f t="shared" si="8"/>
        <v>0</v>
      </c>
      <c r="J55" s="293"/>
      <c r="K55" s="294"/>
      <c r="L55" s="294"/>
      <c r="M55" s="294"/>
      <c r="N55" s="294"/>
      <c r="O55" s="294"/>
      <c r="P55" s="294"/>
      <c r="Q55" s="294"/>
      <c r="R55" s="295"/>
      <c r="S55" s="216"/>
      <c r="T55" s="197"/>
      <c r="U55" s="186"/>
    </row>
    <row r="56" spans="1:21" ht="27.75" hidden="1">
      <c r="A56" s="109"/>
      <c r="B56" s="87"/>
      <c r="C56" s="86"/>
      <c r="D56" s="87"/>
      <c r="E56" s="292"/>
      <c r="F56" s="292"/>
      <c r="G56" s="285">
        <f t="shared" si="2"/>
        <v>0</v>
      </c>
      <c r="H56" s="292"/>
      <c r="I56" s="285">
        <f t="shared" si="8"/>
        <v>0</v>
      </c>
      <c r="J56" s="293"/>
      <c r="K56" s="294"/>
      <c r="L56" s="294"/>
      <c r="M56" s="294"/>
      <c r="N56" s="294"/>
      <c r="O56" s="294"/>
      <c r="P56" s="294"/>
      <c r="Q56" s="294"/>
      <c r="R56" s="295"/>
      <c r="S56" s="214"/>
      <c r="T56" s="193"/>
      <c r="U56" s="194"/>
    </row>
    <row r="57" spans="1:21" ht="27.75" hidden="1">
      <c r="A57" s="109"/>
      <c r="B57" s="87"/>
      <c r="C57" s="86"/>
      <c r="D57" s="87"/>
      <c r="E57" s="292"/>
      <c r="F57" s="292"/>
      <c r="G57" s="285">
        <f t="shared" si="2"/>
        <v>0</v>
      </c>
      <c r="H57" s="292"/>
      <c r="I57" s="285">
        <f t="shared" si="8"/>
        <v>0</v>
      </c>
      <c r="J57" s="293"/>
      <c r="K57" s="294"/>
      <c r="L57" s="294"/>
      <c r="M57" s="294"/>
      <c r="N57" s="294"/>
      <c r="O57" s="294"/>
      <c r="P57" s="294"/>
      <c r="Q57" s="294"/>
      <c r="R57" s="295"/>
      <c r="S57" s="214"/>
      <c r="T57" s="193"/>
      <c r="U57" s="194"/>
    </row>
    <row r="58" spans="1:21" ht="27.75" hidden="1">
      <c r="A58" s="109"/>
      <c r="B58" s="78"/>
      <c r="C58" s="86"/>
      <c r="D58" s="78"/>
      <c r="E58" s="292"/>
      <c r="F58" s="292"/>
      <c r="G58" s="285">
        <f t="shared" si="2"/>
        <v>0</v>
      </c>
      <c r="H58" s="292"/>
      <c r="I58" s="285">
        <f>SUM(J58:R58)</f>
        <v>0</v>
      </c>
      <c r="J58" s="293"/>
      <c r="K58" s="294"/>
      <c r="L58" s="294"/>
      <c r="M58" s="294"/>
      <c r="N58" s="294"/>
      <c r="O58" s="294"/>
      <c r="P58" s="294"/>
      <c r="Q58" s="294"/>
      <c r="R58" s="295"/>
      <c r="S58" s="216"/>
      <c r="T58" s="197"/>
      <c r="U58" s="186"/>
    </row>
    <row r="59" spans="1:21" ht="27.75">
      <c r="A59" s="109"/>
      <c r="B59" s="87">
        <v>4</v>
      </c>
      <c r="C59" s="86" t="s">
        <v>45</v>
      </c>
      <c r="D59" s="87">
        <v>614700</v>
      </c>
      <c r="E59" s="285">
        <f aca="true" t="shared" si="9" ref="E59:U59">SUM(E60:E61)</f>
        <v>0</v>
      </c>
      <c r="F59" s="285">
        <f t="shared" si="9"/>
        <v>0</v>
      </c>
      <c r="G59" s="285">
        <f t="shared" si="9"/>
        <v>0</v>
      </c>
      <c r="H59" s="285">
        <f t="shared" si="9"/>
        <v>0</v>
      </c>
      <c r="I59" s="285">
        <f t="shared" si="9"/>
        <v>0</v>
      </c>
      <c r="J59" s="298">
        <f t="shared" si="9"/>
        <v>0</v>
      </c>
      <c r="K59" s="298">
        <f t="shared" si="9"/>
        <v>0</v>
      </c>
      <c r="L59" s="298">
        <f t="shared" si="9"/>
        <v>0</v>
      </c>
      <c r="M59" s="298">
        <f t="shared" si="9"/>
        <v>0</v>
      </c>
      <c r="N59" s="298">
        <f t="shared" si="9"/>
        <v>0</v>
      </c>
      <c r="O59" s="298">
        <f t="shared" si="9"/>
        <v>0</v>
      </c>
      <c r="P59" s="298">
        <f t="shared" si="9"/>
        <v>0</v>
      </c>
      <c r="Q59" s="298">
        <f t="shared" si="9"/>
        <v>0</v>
      </c>
      <c r="R59" s="298">
        <f t="shared" si="9"/>
        <v>0</v>
      </c>
      <c r="S59" s="217">
        <f t="shared" si="9"/>
        <v>0</v>
      </c>
      <c r="T59" s="122">
        <f t="shared" si="9"/>
        <v>0</v>
      </c>
      <c r="U59" s="123">
        <f t="shared" si="9"/>
        <v>0</v>
      </c>
    </row>
    <row r="60" spans="1:21" ht="27.75">
      <c r="A60" s="109"/>
      <c r="B60" s="87"/>
      <c r="C60" s="86"/>
      <c r="D60" s="87"/>
      <c r="E60" s="292"/>
      <c r="F60" s="292"/>
      <c r="G60" s="285">
        <f t="shared" si="2"/>
        <v>0</v>
      </c>
      <c r="H60" s="292"/>
      <c r="I60" s="285">
        <f>SUM(J60:R60)</f>
        <v>0</v>
      </c>
      <c r="J60" s="293"/>
      <c r="K60" s="294"/>
      <c r="L60" s="294"/>
      <c r="M60" s="294"/>
      <c r="N60" s="294"/>
      <c r="O60" s="294"/>
      <c r="P60" s="294"/>
      <c r="Q60" s="294"/>
      <c r="R60" s="295"/>
      <c r="S60" s="214"/>
      <c r="T60" s="193"/>
      <c r="U60" s="194"/>
    </row>
    <row r="61" spans="1:21" ht="27.75" hidden="1">
      <c r="A61" s="109"/>
      <c r="B61" s="87"/>
      <c r="C61" s="86"/>
      <c r="D61" s="87"/>
      <c r="E61" s="292"/>
      <c r="F61" s="292"/>
      <c r="G61" s="285">
        <f t="shared" si="2"/>
        <v>0</v>
      </c>
      <c r="H61" s="292"/>
      <c r="I61" s="285">
        <f>SUM(J61:R61)</f>
        <v>0</v>
      </c>
      <c r="J61" s="293"/>
      <c r="K61" s="294"/>
      <c r="L61" s="294"/>
      <c r="M61" s="294"/>
      <c r="N61" s="294"/>
      <c r="O61" s="294"/>
      <c r="P61" s="294"/>
      <c r="Q61" s="294"/>
      <c r="R61" s="295"/>
      <c r="S61" s="214"/>
      <c r="T61" s="193"/>
      <c r="U61" s="194"/>
    </row>
    <row r="62" spans="1:22" ht="27.75">
      <c r="A62" s="109"/>
      <c r="B62" s="87">
        <v>5</v>
      </c>
      <c r="C62" s="86" t="s">
        <v>46</v>
      </c>
      <c r="D62" s="87">
        <v>614800</v>
      </c>
      <c r="E62" s="285">
        <f aca="true" t="shared" si="10" ref="E62:U62">E63</f>
        <v>0</v>
      </c>
      <c r="F62" s="285">
        <f t="shared" si="10"/>
        <v>0</v>
      </c>
      <c r="G62" s="285">
        <f t="shared" si="10"/>
        <v>0</v>
      </c>
      <c r="H62" s="285">
        <f t="shared" si="10"/>
        <v>0</v>
      </c>
      <c r="I62" s="285">
        <f t="shared" si="10"/>
        <v>0</v>
      </c>
      <c r="J62" s="298">
        <f t="shared" si="10"/>
        <v>0</v>
      </c>
      <c r="K62" s="298">
        <f t="shared" si="10"/>
        <v>0</v>
      </c>
      <c r="L62" s="298">
        <f t="shared" si="10"/>
        <v>0</v>
      </c>
      <c r="M62" s="298">
        <f t="shared" si="10"/>
        <v>0</v>
      </c>
      <c r="N62" s="298">
        <f t="shared" si="10"/>
        <v>0</v>
      </c>
      <c r="O62" s="298">
        <f t="shared" si="10"/>
        <v>0</v>
      </c>
      <c r="P62" s="298">
        <f t="shared" si="10"/>
        <v>0</v>
      </c>
      <c r="Q62" s="298">
        <f t="shared" si="10"/>
        <v>0</v>
      </c>
      <c r="R62" s="298">
        <f t="shared" si="10"/>
        <v>0</v>
      </c>
      <c r="S62" s="198">
        <f t="shared" si="10"/>
        <v>0</v>
      </c>
      <c r="T62" s="88">
        <f t="shared" si="10"/>
        <v>0</v>
      </c>
      <c r="U62" s="88">
        <f t="shared" si="10"/>
        <v>0</v>
      </c>
      <c r="V62" s="75"/>
    </row>
    <row r="63" spans="1:21" ht="27.75">
      <c r="A63" s="109"/>
      <c r="B63" s="87"/>
      <c r="C63" s="86"/>
      <c r="D63" s="87"/>
      <c r="E63" s="292"/>
      <c r="F63" s="292"/>
      <c r="G63" s="285">
        <f t="shared" si="2"/>
        <v>0</v>
      </c>
      <c r="H63" s="292"/>
      <c r="I63" s="285">
        <f>SUM(J63:R63)</f>
        <v>0</v>
      </c>
      <c r="J63" s="293"/>
      <c r="K63" s="294"/>
      <c r="L63" s="294"/>
      <c r="M63" s="294"/>
      <c r="N63" s="294"/>
      <c r="O63" s="294"/>
      <c r="P63" s="294"/>
      <c r="Q63" s="294"/>
      <c r="R63" s="295"/>
      <c r="S63" s="214"/>
      <c r="T63" s="193"/>
      <c r="U63" s="194"/>
    </row>
    <row r="64" spans="1:21" ht="27.75">
      <c r="A64" s="109"/>
      <c r="B64" s="87">
        <v>6</v>
      </c>
      <c r="C64" s="86" t="s">
        <v>47</v>
      </c>
      <c r="D64" s="87">
        <v>614900</v>
      </c>
      <c r="E64" s="285">
        <f aca="true" t="shared" si="11" ref="E64:U64">E65</f>
        <v>0</v>
      </c>
      <c r="F64" s="285">
        <f t="shared" si="11"/>
        <v>0</v>
      </c>
      <c r="G64" s="285">
        <f t="shared" si="11"/>
        <v>0</v>
      </c>
      <c r="H64" s="285">
        <f t="shared" si="11"/>
        <v>0</v>
      </c>
      <c r="I64" s="285">
        <f t="shared" si="11"/>
        <v>0</v>
      </c>
      <c r="J64" s="298">
        <f t="shared" si="11"/>
        <v>0</v>
      </c>
      <c r="K64" s="298">
        <f t="shared" si="11"/>
        <v>0</v>
      </c>
      <c r="L64" s="298">
        <f t="shared" si="11"/>
        <v>0</v>
      </c>
      <c r="M64" s="298">
        <f t="shared" si="11"/>
        <v>0</v>
      </c>
      <c r="N64" s="298">
        <f t="shared" si="11"/>
        <v>0</v>
      </c>
      <c r="O64" s="298">
        <f t="shared" si="11"/>
        <v>0</v>
      </c>
      <c r="P64" s="298">
        <f t="shared" si="11"/>
        <v>0</v>
      </c>
      <c r="Q64" s="298">
        <f t="shared" si="11"/>
        <v>0</v>
      </c>
      <c r="R64" s="298">
        <f t="shared" si="11"/>
        <v>0</v>
      </c>
      <c r="S64" s="211">
        <f t="shared" si="11"/>
        <v>0</v>
      </c>
      <c r="T64" s="185">
        <f t="shared" si="11"/>
        <v>0</v>
      </c>
      <c r="U64" s="186">
        <f t="shared" si="11"/>
        <v>0</v>
      </c>
    </row>
    <row r="65" spans="1:21" ht="27.75">
      <c r="A65" s="109"/>
      <c r="B65" s="78"/>
      <c r="C65" s="79"/>
      <c r="D65" s="78"/>
      <c r="E65" s="292"/>
      <c r="F65" s="292"/>
      <c r="G65" s="285">
        <f t="shared" si="2"/>
        <v>0</v>
      </c>
      <c r="H65" s="292"/>
      <c r="I65" s="285">
        <f>SUM(J65:R65)</f>
        <v>0</v>
      </c>
      <c r="J65" s="293"/>
      <c r="K65" s="294"/>
      <c r="L65" s="294"/>
      <c r="M65" s="294"/>
      <c r="N65" s="294"/>
      <c r="O65" s="294"/>
      <c r="P65" s="294"/>
      <c r="Q65" s="294"/>
      <c r="R65" s="295"/>
      <c r="S65" s="211"/>
      <c r="T65" s="185"/>
      <c r="U65" s="186"/>
    </row>
    <row r="66" spans="1:21" ht="46.5" thickBot="1">
      <c r="A66" s="109"/>
      <c r="B66" s="187" t="s">
        <v>13</v>
      </c>
      <c r="C66" s="188" t="s">
        <v>59</v>
      </c>
      <c r="D66" s="189">
        <v>615000</v>
      </c>
      <c r="E66" s="288">
        <f aca="true" t="shared" si="12" ref="E66:U66">E67+E70</f>
        <v>0</v>
      </c>
      <c r="F66" s="288">
        <f t="shared" si="12"/>
        <v>0</v>
      </c>
      <c r="G66" s="288">
        <f t="shared" si="12"/>
        <v>0</v>
      </c>
      <c r="H66" s="288">
        <f t="shared" si="12"/>
        <v>0</v>
      </c>
      <c r="I66" s="288">
        <f t="shared" si="12"/>
        <v>0</v>
      </c>
      <c r="J66" s="289">
        <f t="shared" si="12"/>
        <v>0</v>
      </c>
      <c r="K66" s="289">
        <f t="shared" si="12"/>
        <v>0</v>
      </c>
      <c r="L66" s="289">
        <f t="shared" si="12"/>
        <v>0</v>
      </c>
      <c r="M66" s="289">
        <f t="shared" si="12"/>
        <v>0</v>
      </c>
      <c r="N66" s="289">
        <f t="shared" si="12"/>
        <v>0</v>
      </c>
      <c r="O66" s="289">
        <f t="shared" si="12"/>
        <v>0</v>
      </c>
      <c r="P66" s="289">
        <f t="shared" si="12"/>
        <v>0</v>
      </c>
      <c r="Q66" s="289">
        <f t="shared" si="12"/>
        <v>0</v>
      </c>
      <c r="R66" s="289">
        <f t="shared" si="12"/>
        <v>0</v>
      </c>
      <c r="S66" s="212">
        <f t="shared" si="12"/>
        <v>0</v>
      </c>
      <c r="T66" s="175">
        <f t="shared" si="12"/>
        <v>0</v>
      </c>
      <c r="U66" s="176">
        <f t="shared" si="12"/>
        <v>0</v>
      </c>
    </row>
    <row r="67" spans="1:21" ht="27.75">
      <c r="A67" s="109"/>
      <c r="B67" s="190">
        <v>1</v>
      </c>
      <c r="C67" s="84" t="s">
        <v>48</v>
      </c>
      <c r="D67" s="113">
        <v>615100</v>
      </c>
      <c r="E67" s="296">
        <f>SUM(E68:E69)</f>
        <v>0</v>
      </c>
      <c r="F67" s="296">
        <f aca="true" t="shared" si="13" ref="F67:U67">SUM(F68:F69)</f>
        <v>0</v>
      </c>
      <c r="G67" s="296">
        <f t="shared" si="13"/>
        <v>0</v>
      </c>
      <c r="H67" s="296">
        <f t="shared" si="13"/>
        <v>0</v>
      </c>
      <c r="I67" s="296">
        <f t="shared" si="13"/>
        <v>0</v>
      </c>
      <c r="J67" s="304">
        <f t="shared" si="13"/>
        <v>0</v>
      </c>
      <c r="K67" s="304">
        <f t="shared" si="13"/>
        <v>0</v>
      </c>
      <c r="L67" s="304">
        <f t="shared" si="13"/>
        <v>0</v>
      </c>
      <c r="M67" s="304">
        <f t="shared" si="13"/>
        <v>0</v>
      </c>
      <c r="N67" s="304">
        <f t="shared" si="13"/>
        <v>0</v>
      </c>
      <c r="O67" s="304">
        <f t="shared" si="13"/>
        <v>0</v>
      </c>
      <c r="P67" s="304">
        <f t="shared" si="13"/>
        <v>0</v>
      </c>
      <c r="Q67" s="304">
        <f t="shared" si="13"/>
        <v>0</v>
      </c>
      <c r="R67" s="304">
        <f t="shared" si="13"/>
        <v>0</v>
      </c>
      <c r="S67" s="213">
        <f t="shared" si="13"/>
        <v>0</v>
      </c>
      <c r="T67" s="191">
        <f t="shared" si="13"/>
        <v>0</v>
      </c>
      <c r="U67" s="192">
        <f t="shared" si="13"/>
        <v>0</v>
      </c>
    </row>
    <row r="68" spans="1:21" ht="27.75">
      <c r="A68" s="109"/>
      <c r="B68" s="87"/>
      <c r="C68" s="86"/>
      <c r="D68" s="87"/>
      <c r="E68" s="292"/>
      <c r="F68" s="292"/>
      <c r="G68" s="285">
        <f t="shared" si="2"/>
        <v>0</v>
      </c>
      <c r="H68" s="292"/>
      <c r="I68" s="285">
        <f>SUM(J68:R68)</f>
        <v>0</v>
      </c>
      <c r="J68" s="293"/>
      <c r="K68" s="294"/>
      <c r="L68" s="294"/>
      <c r="M68" s="294"/>
      <c r="N68" s="294"/>
      <c r="O68" s="294"/>
      <c r="P68" s="294"/>
      <c r="Q68" s="294"/>
      <c r="R68" s="295"/>
      <c r="S68" s="214"/>
      <c r="T68" s="193"/>
      <c r="U68" s="194"/>
    </row>
    <row r="69" spans="1:21" ht="27.75" hidden="1">
      <c r="A69" s="109"/>
      <c r="B69" s="87"/>
      <c r="C69" s="86"/>
      <c r="D69" s="87"/>
      <c r="E69" s="292"/>
      <c r="F69" s="292"/>
      <c r="G69" s="285">
        <f t="shared" si="2"/>
        <v>0</v>
      </c>
      <c r="H69" s="292"/>
      <c r="I69" s="285">
        <f>SUM(J69:R69)</f>
        <v>0</v>
      </c>
      <c r="J69" s="293"/>
      <c r="K69" s="294"/>
      <c r="L69" s="294"/>
      <c r="M69" s="294"/>
      <c r="N69" s="294"/>
      <c r="O69" s="294"/>
      <c r="P69" s="294"/>
      <c r="Q69" s="294"/>
      <c r="R69" s="295"/>
      <c r="S69" s="214"/>
      <c r="T69" s="193"/>
      <c r="U69" s="194"/>
    </row>
    <row r="70" spans="1:21" ht="47.25">
      <c r="A70" s="109"/>
      <c r="B70" s="87">
        <v>2</v>
      </c>
      <c r="C70" s="89" t="s">
        <v>49</v>
      </c>
      <c r="D70" s="87">
        <v>615200</v>
      </c>
      <c r="E70" s="305">
        <f>E72+E71</f>
        <v>0</v>
      </c>
      <c r="F70" s="305">
        <f aca="true" t="shared" si="14" ref="F70:R70">F72+F71</f>
        <v>0</v>
      </c>
      <c r="G70" s="305">
        <f t="shared" si="14"/>
        <v>0</v>
      </c>
      <c r="H70" s="305">
        <f t="shared" si="14"/>
        <v>0</v>
      </c>
      <c r="I70" s="305">
        <f t="shared" si="14"/>
        <v>0</v>
      </c>
      <c r="J70" s="298">
        <f t="shared" si="14"/>
        <v>0</v>
      </c>
      <c r="K70" s="298">
        <f t="shared" si="14"/>
        <v>0</v>
      </c>
      <c r="L70" s="298">
        <f t="shared" si="14"/>
        <v>0</v>
      </c>
      <c r="M70" s="298">
        <f t="shared" si="14"/>
        <v>0</v>
      </c>
      <c r="N70" s="298">
        <f t="shared" si="14"/>
        <v>0</v>
      </c>
      <c r="O70" s="298">
        <f t="shared" si="14"/>
        <v>0</v>
      </c>
      <c r="P70" s="298">
        <f t="shared" si="14"/>
        <v>0</v>
      </c>
      <c r="Q70" s="298">
        <f t="shared" si="14"/>
        <v>0</v>
      </c>
      <c r="R70" s="298">
        <f t="shared" si="14"/>
        <v>0</v>
      </c>
      <c r="S70" s="214">
        <f>S72</f>
        <v>0</v>
      </c>
      <c r="T70" s="193">
        <f>T72</f>
        <v>0</v>
      </c>
      <c r="U70" s="194">
        <f>U72</f>
        <v>0</v>
      </c>
    </row>
    <row r="71" spans="1:21" ht="27.75">
      <c r="A71" s="109"/>
      <c r="B71" s="87"/>
      <c r="C71" s="89"/>
      <c r="D71" s="87"/>
      <c r="E71" s="292"/>
      <c r="F71" s="292"/>
      <c r="G71" s="285">
        <f t="shared" si="2"/>
        <v>0</v>
      </c>
      <c r="H71" s="292"/>
      <c r="I71" s="285">
        <f>SUM(J71:R71)</f>
        <v>0</v>
      </c>
      <c r="J71" s="293"/>
      <c r="K71" s="294"/>
      <c r="L71" s="294"/>
      <c r="M71" s="294"/>
      <c r="N71" s="294"/>
      <c r="O71" s="294"/>
      <c r="P71" s="294"/>
      <c r="Q71" s="294"/>
      <c r="R71" s="295"/>
      <c r="S71" s="214"/>
      <c r="T71" s="193"/>
      <c r="U71" s="194"/>
    </row>
    <row r="72" spans="1:21" ht="27.75" hidden="1">
      <c r="A72" s="109"/>
      <c r="B72" s="87"/>
      <c r="C72" s="89"/>
      <c r="D72" s="87"/>
      <c r="E72" s="292"/>
      <c r="F72" s="292"/>
      <c r="G72" s="285">
        <f t="shared" si="2"/>
        <v>0</v>
      </c>
      <c r="H72" s="292"/>
      <c r="I72" s="285">
        <f>SUM(J72:R72)</f>
        <v>0</v>
      </c>
      <c r="J72" s="293"/>
      <c r="K72" s="294"/>
      <c r="L72" s="294"/>
      <c r="M72" s="294"/>
      <c r="N72" s="294"/>
      <c r="O72" s="294"/>
      <c r="P72" s="294"/>
      <c r="Q72" s="294"/>
      <c r="R72" s="295"/>
      <c r="S72" s="214"/>
      <c r="T72" s="193"/>
      <c r="U72" s="194"/>
    </row>
    <row r="73" spans="1:21" ht="27.75" thickBot="1">
      <c r="A73" s="109"/>
      <c r="B73" s="187" t="s">
        <v>14</v>
      </c>
      <c r="C73" s="188" t="s">
        <v>28</v>
      </c>
      <c r="D73" s="189">
        <v>616000</v>
      </c>
      <c r="E73" s="288">
        <f aca="true" t="shared" si="15" ref="E73:U73">E74</f>
        <v>0</v>
      </c>
      <c r="F73" s="288">
        <f t="shared" si="15"/>
        <v>0</v>
      </c>
      <c r="G73" s="288">
        <f t="shared" si="15"/>
        <v>0</v>
      </c>
      <c r="H73" s="288">
        <f t="shared" si="15"/>
        <v>0</v>
      </c>
      <c r="I73" s="288">
        <f t="shared" si="15"/>
        <v>0</v>
      </c>
      <c r="J73" s="306">
        <f t="shared" si="15"/>
        <v>0</v>
      </c>
      <c r="K73" s="306">
        <f t="shared" si="15"/>
        <v>0</v>
      </c>
      <c r="L73" s="306">
        <f t="shared" si="15"/>
        <v>0</v>
      </c>
      <c r="M73" s="306">
        <f t="shared" si="15"/>
        <v>0</v>
      </c>
      <c r="N73" s="306">
        <f t="shared" si="15"/>
        <v>0</v>
      </c>
      <c r="O73" s="306">
        <f t="shared" si="15"/>
        <v>0</v>
      </c>
      <c r="P73" s="306">
        <f t="shared" si="15"/>
        <v>0</v>
      </c>
      <c r="Q73" s="306">
        <f t="shared" si="15"/>
        <v>0</v>
      </c>
      <c r="R73" s="306">
        <f t="shared" si="15"/>
        <v>0</v>
      </c>
      <c r="S73" s="212">
        <f t="shared" si="15"/>
        <v>0</v>
      </c>
      <c r="T73" s="175">
        <f t="shared" si="15"/>
        <v>0</v>
      </c>
      <c r="U73" s="176">
        <f t="shared" si="15"/>
        <v>0</v>
      </c>
    </row>
    <row r="74" spans="1:21" ht="27.75">
      <c r="A74" s="109"/>
      <c r="B74" s="199">
        <v>1</v>
      </c>
      <c r="C74" s="90" t="s">
        <v>50</v>
      </c>
      <c r="D74" s="114">
        <v>616200</v>
      </c>
      <c r="E74" s="292"/>
      <c r="F74" s="292"/>
      <c r="G74" s="285">
        <f t="shared" si="2"/>
        <v>0</v>
      </c>
      <c r="H74" s="292"/>
      <c r="I74" s="285">
        <f>SUM(J74:R74)</f>
        <v>0</v>
      </c>
      <c r="J74" s="308"/>
      <c r="K74" s="309"/>
      <c r="L74" s="309"/>
      <c r="M74" s="310"/>
      <c r="N74" s="310"/>
      <c r="O74" s="310"/>
      <c r="P74" s="310"/>
      <c r="Q74" s="310"/>
      <c r="R74" s="311"/>
      <c r="S74" s="218"/>
      <c r="T74" s="200"/>
      <c r="U74" s="201"/>
    </row>
    <row r="75" spans="1:21" ht="46.5" thickBot="1">
      <c r="A75" s="109"/>
      <c r="B75" s="187" t="s">
        <v>15</v>
      </c>
      <c r="C75" s="188" t="s">
        <v>77</v>
      </c>
      <c r="D75" s="202"/>
      <c r="E75" s="288">
        <f aca="true" t="shared" si="16" ref="E75:U75">SUM(E76:E81)</f>
        <v>0</v>
      </c>
      <c r="F75" s="288">
        <f t="shared" si="16"/>
        <v>0</v>
      </c>
      <c r="G75" s="288">
        <f t="shared" si="16"/>
        <v>0</v>
      </c>
      <c r="H75" s="290">
        <f t="shared" si="16"/>
        <v>0</v>
      </c>
      <c r="I75" s="288">
        <f t="shared" si="16"/>
        <v>0</v>
      </c>
      <c r="J75" s="289">
        <f t="shared" si="16"/>
        <v>0</v>
      </c>
      <c r="K75" s="289">
        <f t="shared" si="16"/>
        <v>0</v>
      </c>
      <c r="L75" s="289">
        <f t="shared" si="16"/>
        <v>0</v>
      </c>
      <c r="M75" s="289">
        <f t="shared" si="16"/>
        <v>0</v>
      </c>
      <c r="N75" s="289">
        <f t="shared" si="16"/>
        <v>0</v>
      </c>
      <c r="O75" s="289">
        <f t="shared" si="16"/>
        <v>0</v>
      </c>
      <c r="P75" s="289">
        <f t="shared" si="16"/>
        <v>0</v>
      </c>
      <c r="Q75" s="289">
        <f t="shared" si="16"/>
        <v>0</v>
      </c>
      <c r="R75" s="289">
        <f t="shared" si="16"/>
        <v>0</v>
      </c>
      <c r="S75" s="212">
        <f t="shared" si="16"/>
        <v>0</v>
      </c>
      <c r="T75" s="175">
        <f t="shared" si="16"/>
        <v>0</v>
      </c>
      <c r="U75" s="176">
        <f t="shared" si="16"/>
        <v>0</v>
      </c>
    </row>
    <row r="76" spans="1:21" ht="47.25">
      <c r="A76" s="109"/>
      <c r="B76" s="203">
        <v>1</v>
      </c>
      <c r="C76" s="93" t="s">
        <v>51</v>
      </c>
      <c r="D76" s="115">
        <v>821100</v>
      </c>
      <c r="E76" s="313"/>
      <c r="F76" s="313"/>
      <c r="G76" s="285">
        <f t="shared" si="2"/>
        <v>0</v>
      </c>
      <c r="H76" s="362"/>
      <c r="I76" s="363">
        <f aca="true" t="shared" si="17" ref="I76:I81">SUM(J76:R76)</f>
        <v>0</v>
      </c>
      <c r="J76" s="315"/>
      <c r="K76" s="315"/>
      <c r="L76" s="315"/>
      <c r="M76" s="315"/>
      <c r="N76" s="315"/>
      <c r="O76" s="315"/>
      <c r="P76" s="315"/>
      <c r="Q76" s="315"/>
      <c r="R76" s="315"/>
      <c r="S76" s="219"/>
      <c r="T76" s="204"/>
      <c r="U76" s="205"/>
    </row>
    <row r="77" spans="1:21" ht="27.75">
      <c r="A77" s="109"/>
      <c r="B77" s="78">
        <v>2</v>
      </c>
      <c r="C77" s="79" t="s">
        <v>23</v>
      </c>
      <c r="D77" s="78">
        <v>821200</v>
      </c>
      <c r="E77" s="313"/>
      <c r="F77" s="313"/>
      <c r="G77" s="285">
        <f t="shared" si="2"/>
        <v>0</v>
      </c>
      <c r="H77" s="294"/>
      <c r="I77" s="363">
        <f t="shared" si="17"/>
        <v>0</v>
      </c>
      <c r="J77" s="315"/>
      <c r="K77" s="315"/>
      <c r="L77" s="315"/>
      <c r="M77" s="315"/>
      <c r="N77" s="315"/>
      <c r="O77" s="315"/>
      <c r="P77" s="315"/>
      <c r="Q77" s="315"/>
      <c r="R77" s="315"/>
      <c r="S77" s="211"/>
      <c r="T77" s="185"/>
      <c r="U77" s="186"/>
    </row>
    <row r="78" spans="1:21" ht="27.75">
      <c r="A78" s="109"/>
      <c r="B78" s="78">
        <v>3</v>
      </c>
      <c r="C78" s="79" t="s">
        <v>24</v>
      </c>
      <c r="D78" s="78">
        <v>821300</v>
      </c>
      <c r="E78" s="313"/>
      <c r="F78" s="313"/>
      <c r="G78" s="285">
        <f t="shared" si="2"/>
        <v>0</v>
      </c>
      <c r="H78" s="294"/>
      <c r="I78" s="363">
        <f t="shared" si="17"/>
        <v>0</v>
      </c>
      <c r="J78" s="315"/>
      <c r="K78" s="315"/>
      <c r="L78" s="315"/>
      <c r="M78" s="315"/>
      <c r="N78" s="315"/>
      <c r="O78" s="315"/>
      <c r="P78" s="315"/>
      <c r="Q78" s="315"/>
      <c r="R78" s="315"/>
      <c r="S78" s="211"/>
      <c r="T78" s="185"/>
      <c r="U78" s="186"/>
    </row>
    <row r="79" spans="1:21" ht="27.75">
      <c r="A79" s="109"/>
      <c r="B79" s="78">
        <v>4</v>
      </c>
      <c r="C79" s="89" t="s">
        <v>25</v>
      </c>
      <c r="D79" s="78">
        <v>821400</v>
      </c>
      <c r="E79" s="313"/>
      <c r="F79" s="313"/>
      <c r="G79" s="285">
        <f t="shared" si="2"/>
        <v>0</v>
      </c>
      <c r="H79" s="294"/>
      <c r="I79" s="363">
        <f t="shared" si="17"/>
        <v>0</v>
      </c>
      <c r="J79" s="315"/>
      <c r="K79" s="315"/>
      <c r="L79" s="315"/>
      <c r="M79" s="315"/>
      <c r="N79" s="315"/>
      <c r="O79" s="315"/>
      <c r="P79" s="315"/>
      <c r="Q79" s="315"/>
      <c r="R79" s="315"/>
      <c r="S79" s="211"/>
      <c r="T79" s="185"/>
      <c r="U79" s="186"/>
    </row>
    <row r="80" spans="1:21" ht="27.75">
      <c r="A80" s="109"/>
      <c r="B80" s="78">
        <v>5</v>
      </c>
      <c r="C80" s="89" t="s">
        <v>26</v>
      </c>
      <c r="D80" s="78">
        <v>821500</v>
      </c>
      <c r="E80" s="313"/>
      <c r="F80" s="313"/>
      <c r="G80" s="285">
        <f t="shared" si="2"/>
        <v>0</v>
      </c>
      <c r="H80" s="294"/>
      <c r="I80" s="363">
        <f t="shared" si="17"/>
        <v>0</v>
      </c>
      <c r="J80" s="315"/>
      <c r="K80" s="315"/>
      <c r="L80" s="315"/>
      <c r="M80" s="315"/>
      <c r="N80" s="315"/>
      <c r="O80" s="315"/>
      <c r="P80" s="315"/>
      <c r="Q80" s="315"/>
      <c r="R80" s="315"/>
      <c r="S80" s="211"/>
      <c r="T80" s="185"/>
      <c r="U80" s="186"/>
    </row>
    <row r="81" spans="1:22" ht="27.75">
      <c r="A81" s="109"/>
      <c r="B81" s="78">
        <v>6</v>
      </c>
      <c r="C81" s="89" t="s">
        <v>27</v>
      </c>
      <c r="D81" s="78">
        <v>821600</v>
      </c>
      <c r="E81" s="313"/>
      <c r="F81" s="313"/>
      <c r="G81" s="285">
        <f t="shared" si="2"/>
        <v>0</v>
      </c>
      <c r="H81" s="294"/>
      <c r="I81" s="363">
        <f t="shared" si="17"/>
        <v>0</v>
      </c>
      <c r="J81" s="315"/>
      <c r="K81" s="315"/>
      <c r="L81" s="315"/>
      <c r="M81" s="315"/>
      <c r="N81" s="315"/>
      <c r="O81" s="315"/>
      <c r="P81" s="315"/>
      <c r="Q81" s="315"/>
      <c r="R81" s="315"/>
      <c r="S81" s="211"/>
      <c r="T81" s="185"/>
      <c r="U81" s="186"/>
      <c r="V81" s="6"/>
    </row>
    <row r="82" spans="1:22" ht="46.5" thickBot="1">
      <c r="A82" s="110"/>
      <c r="B82" s="187"/>
      <c r="C82" s="188" t="s">
        <v>90</v>
      </c>
      <c r="D82" s="202"/>
      <c r="E82" s="288">
        <f aca="true" t="shared" si="18" ref="E82:U82">E14+E26+E66+E73+E75</f>
        <v>0</v>
      </c>
      <c r="F82" s="288">
        <f t="shared" si="18"/>
        <v>0</v>
      </c>
      <c r="G82" s="288">
        <f t="shared" si="18"/>
        <v>0</v>
      </c>
      <c r="H82" s="364">
        <f t="shared" si="18"/>
        <v>0</v>
      </c>
      <c r="I82" s="288">
        <f t="shared" si="18"/>
        <v>0</v>
      </c>
      <c r="J82" s="318">
        <f t="shared" si="18"/>
        <v>0</v>
      </c>
      <c r="K82" s="318">
        <f t="shared" si="18"/>
        <v>0</v>
      </c>
      <c r="L82" s="318">
        <f t="shared" si="18"/>
        <v>0</v>
      </c>
      <c r="M82" s="318">
        <f t="shared" si="18"/>
        <v>0</v>
      </c>
      <c r="N82" s="318">
        <f t="shared" si="18"/>
        <v>0</v>
      </c>
      <c r="O82" s="318">
        <f t="shared" si="18"/>
        <v>0</v>
      </c>
      <c r="P82" s="318">
        <f t="shared" si="18"/>
        <v>0</v>
      </c>
      <c r="Q82" s="318">
        <f t="shared" si="18"/>
        <v>0</v>
      </c>
      <c r="R82" s="318">
        <f t="shared" si="18"/>
        <v>0</v>
      </c>
      <c r="S82" s="212">
        <f t="shared" si="18"/>
        <v>0</v>
      </c>
      <c r="T82" s="175">
        <f t="shared" si="18"/>
        <v>0</v>
      </c>
      <c r="U82" s="176">
        <f t="shared" si="18"/>
        <v>0</v>
      </c>
      <c r="V82" s="6"/>
    </row>
    <row r="83" spans="1:22" ht="23.25">
      <c r="A83" s="71"/>
      <c r="B83" s="94"/>
      <c r="C83" s="95"/>
      <c r="D83" s="96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65"/>
      <c r="S83" s="65"/>
      <c r="T83" s="65"/>
      <c r="U83" s="65"/>
      <c r="V83" s="6"/>
    </row>
    <row r="84" spans="1:22" ht="23.25">
      <c r="A84" s="71"/>
      <c r="B84" s="94"/>
      <c r="C84" s="95"/>
      <c r="D84" s="96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65"/>
      <c r="S84" s="65"/>
      <c r="T84" s="65"/>
      <c r="U84" s="65"/>
      <c r="V84" s="6"/>
    </row>
    <row r="85" spans="1:22" ht="15.75" customHeight="1">
      <c r="A85" s="71"/>
      <c r="B85" s="98"/>
      <c r="C85" s="455"/>
      <c r="D85" s="455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  <c r="R85" s="66"/>
      <c r="S85" s="66"/>
      <c r="T85" s="66"/>
      <c r="U85" s="66"/>
      <c r="V85" s="6"/>
    </row>
    <row r="86" spans="1:22" ht="15.75" customHeight="1">
      <c r="A86" s="71"/>
      <c r="B86" s="98"/>
      <c r="C86" s="99"/>
      <c r="D86" s="99"/>
      <c r="E86" s="99"/>
      <c r="F86" s="99"/>
      <c r="G86" s="99"/>
      <c r="H86" s="99"/>
      <c r="I86" s="99"/>
      <c r="K86" s="99"/>
      <c r="L86" s="99"/>
      <c r="M86" s="99"/>
      <c r="N86" s="99"/>
      <c r="O86" s="99"/>
      <c r="P86" s="208"/>
      <c r="Q86" s="208"/>
      <c r="R86" s="67"/>
      <c r="S86" s="67"/>
      <c r="T86" s="67"/>
      <c r="U86" s="67"/>
      <c r="V86" s="6"/>
    </row>
    <row r="87" spans="1:22" ht="27" customHeight="1">
      <c r="A87" s="71"/>
      <c r="B87" s="98"/>
      <c r="C87" s="99"/>
      <c r="D87" s="99"/>
      <c r="E87" s="99"/>
      <c r="F87" s="99"/>
      <c r="G87" s="99"/>
      <c r="H87" s="99"/>
      <c r="I87" s="99"/>
      <c r="K87" s="99"/>
      <c r="L87" s="99"/>
      <c r="M87" s="99"/>
      <c r="N87" s="99"/>
      <c r="O87" s="99"/>
      <c r="P87" s="99"/>
      <c r="Q87" s="99" t="s">
        <v>54</v>
      </c>
      <c r="R87" s="66"/>
      <c r="S87" s="66"/>
      <c r="T87" s="66"/>
      <c r="U87" s="66"/>
      <c r="V87" s="6"/>
    </row>
    <row r="88" spans="2:22" ht="15" customHeight="1">
      <c r="B88" s="57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57"/>
      <c r="Q88" s="69"/>
      <c r="R88" s="69"/>
      <c r="S88" s="57"/>
      <c r="T88" s="70" t="s">
        <v>54</v>
      </c>
      <c r="U88" s="51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L7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1">
      <selection activeCell="E10" sqref="E10:I1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65" t="s">
        <v>52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</row>
    <row r="2" spans="2:21" ht="24" customHeight="1">
      <c r="B2" s="51"/>
      <c r="C2" s="51"/>
      <c r="D2" s="51"/>
      <c r="E2" s="51"/>
      <c r="F2" s="51"/>
      <c r="G2" s="51"/>
      <c r="H2" s="51"/>
      <c r="I2" s="51"/>
      <c r="J2" s="51"/>
      <c r="M2" s="51"/>
      <c r="N2" s="51"/>
      <c r="O2" s="51"/>
      <c r="P2" s="52" t="s">
        <v>53</v>
      </c>
      <c r="Q2" s="104"/>
      <c r="R2" s="51"/>
      <c r="S2" s="467" t="s">
        <v>53</v>
      </c>
      <c r="T2" s="467"/>
      <c r="U2" s="206"/>
    </row>
    <row r="3" spans="2:21" ht="31.5" customHeight="1">
      <c r="B3" s="465" t="s">
        <v>57</v>
      </c>
      <c r="C3" s="465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50"/>
      <c r="S3" s="467"/>
      <c r="T3" s="467"/>
      <c r="U3" s="54"/>
    </row>
    <row r="4" spans="2:21" ht="2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2" t="s">
        <v>62</v>
      </c>
      <c r="Q4" s="54"/>
      <c r="R4" s="55"/>
      <c r="S4" s="56"/>
      <c r="T4" s="57"/>
      <c r="U4" s="58"/>
    </row>
    <row r="5" spans="2:21" ht="30" customHeight="1">
      <c r="B5" s="59" t="s">
        <v>69</v>
      </c>
      <c r="C5" s="59"/>
      <c r="D5" s="59"/>
      <c r="E5" s="59"/>
      <c r="F5" s="59"/>
      <c r="G5" s="59"/>
      <c r="H5" s="59"/>
      <c r="I5" s="59"/>
      <c r="J5" s="59"/>
      <c r="M5" s="59"/>
      <c r="N5" s="59"/>
      <c r="O5" s="59"/>
      <c r="P5" s="52" t="s">
        <v>64</v>
      </c>
      <c r="Q5" s="103"/>
      <c r="R5" s="52"/>
      <c r="S5" s="52" t="s">
        <v>62</v>
      </c>
      <c r="T5" s="52"/>
      <c r="U5" s="60"/>
    </row>
    <row r="6" spans="2:21" ht="21" customHeight="1"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61"/>
      <c r="S6" s="206"/>
      <c r="T6" s="206"/>
      <c r="U6" s="62"/>
    </row>
    <row r="7" spans="2:21" ht="22.5" customHeight="1">
      <c r="B7" s="52" t="s">
        <v>63</v>
      </c>
      <c r="C7" s="52"/>
      <c r="D7" s="472"/>
      <c r="E7" s="472"/>
      <c r="F7" s="472"/>
      <c r="G7" s="472"/>
      <c r="H7" s="472"/>
      <c r="I7" s="472"/>
      <c r="J7" s="472"/>
      <c r="K7" s="472"/>
      <c r="L7" s="472"/>
      <c r="M7" s="106"/>
      <c r="N7" s="106"/>
      <c r="O7" s="106"/>
      <c r="P7" s="106"/>
      <c r="Q7" s="106"/>
      <c r="R7" s="52"/>
      <c r="S7" s="52" t="s">
        <v>64</v>
      </c>
      <c r="T7" s="52"/>
      <c r="U7" s="54"/>
    </row>
    <row r="8" spans="2:21" ht="22.5" customHeight="1">
      <c r="B8" s="105"/>
      <c r="C8" s="105"/>
      <c r="D8" s="470"/>
      <c r="E8" s="470"/>
      <c r="F8" s="470"/>
      <c r="G8" s="470"/>
      <c r="H8" s="470"/>
      <c r="I8" s="470"/>
      <c r="J8" s="470"/>
      <c r="K8" s="470"/>
      <c r="L8" s="470"/>
      <c r="M8" s="117"/>
      <c r="N8" s="117"/>
      <c r="O8" s="117"/>
      <c r="P8" s="117"/>
      <c r="Q8" s="117"/>
      <c r="R8" s="52"/>
      <c r="S8" s="52" t="s">
        <v>64</v>
      </c>
      <c r="T8" s="52"/>
      <c r="U8" s="54"/>
    </row>
    <row r="9" spans="2:21" ht="12" customHeight="1" thickBo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63"/>
    </row>
    <row r="10" spans="1:21" s="33" customFormat="1" ht="59.25" customHeight="1">
      <c r="A10" s="107"/>
      <c r="B10" s="456" t="s">
        <v>97</v>
      </c>
      <c r="C10" s="459" t="s">
        <v>71</v>
      </c>
      <c r="D10" s="456" t="s">
        <v>1</v>
      </c>
      <c r="E10" s="462" t="s">
        <v>126</v>
      </c>
      <c r="F10" s="462" t="s">
        <v>123</v>
      </c>
      <c r="G10" s="462" t="s">
        <v>124</v>
      </c>
      <c r="H10" s="447" t="s">
        <v>130</v>
      </c>
      <c r="I10" s="447" t="s">
        <v>128</v>
      </c>
      <c r="J10" s="441" t="s">
        <v>78</v>
      </c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1"/>
    </row>
    <row r="11" spans="1:21" s="33" customFormat="1" ht="17.25" customHeight="1" thickBot="1">
      <c r="A11" s="108"/>
      <c r="B11" s="457"/>
      <c r="C11" s="460"/>
      <c r="D11" s="457"/>
      <c r="E11" s="463"/>
      <c r="F11" s="463"/>
      <c r="G11" s="463"/>
      <c r="H11" s="448"/>
      <c r="I11" s="448"/>
      <c r="J11" s="452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4"/>
    </row>
    <row r="12" spans="1:21" s="33" customFormat="1" ht="141" customHeight="1" thickBot="1">
      <c r="A12" s="108"/>
      <c r="B12" s="458"/>
      <c r="C12" s="461"/>
      <c r="D12" s="458"/>
      <c r="E12" s="464"/>
      <c r="F12" s="464"/>
      <c r="G12" s="464"/>
      <c r="H12" s="449"/>
      <c r="I12" s="449"/>
      <c r="J12" s="177" t="s">
        <v>32</v>
      </c>
      <c r="K12" s="177" t="s">
        <v>33</v>
      </c>
      <c r="L12" s="177" t="s">
        <v>34</v>
      </c>
      <c r="M12" s="178" t="s">
        <v>35</v>
      </c>
      <c r="N12" s="178" t="s">
        <v>36</v>
      </c>
      <c r="O12" s="178" t="s">
        <v>37</v>
      </c>
      <c r="P12" s="178" t="s">
        <v>55</v>
      </c>
      <c r="Q12" s="178" t="s">
        <v>56</v>
      </c>
      <c r="R12" s="178" t="s">
        <v>38</v>
      </c>
      <c r="S12" s="178" t="s">
        <v>55</v>
      </c>
      <c r="T12" s="178" t="s">
        <v>56</v>
      </c>
      <c r="U12" s="178" t="s">
        <v>38</v>
      </c>
    </row>
    <row r="13" spans="1:21" s="33" customFormat="1" ht="21" thickBot="1">
      <c r="A13" s="108"/>
      <c r="B13" s="179">
        <v>1</v>
      </c>
      <c r="C13" s="179">
        <v>2</v>
      </c>
      <c r="D13" s="179">
        <v>3</v>
      </c>
      <c r="E13" s="180">
        <v>4</v>
      </c>
      <c r="F13" s="180">
        <v>5</v>
      </c>
      <c r="G13" s="180" t="s">
        <v>80</v>
      </c>
      <c r="H13" s="180">
        <v>7</v>
      </c>
      <c r="I13" s="207" t="s">
        <v>118</v>
      </c>
      <c r="J13" s="209">
        <v>9</v>
      </c>
      <c r="K13" s="209">
        <v>10</v>
      </c>
      <c r="L13" s="209">
        <v>11</v>
      </c>
      <c r="M13" s="209">
        <v>12</v>
      </c>
      <c r="N13" s="209">
        <v>13</v>
      </c>
      <c r="O13" s="209">
        <v>14</v>
      </c>
      <c r="P13" s="209">
        <v>15</v>
      </c>
      <c r="Q13" s="209">
        <v>16</v>
      </c>
      <c r="R13" s="209">
        <v>17</v>
      </c>
      <c r="S13" s="180">
        <v>16</v>
      </c>
      <c r="T13" s="180">
        <v>17</v>
      </c>
      <c r="U13" s="180">
        <v>18</v>
      </c>
    </row>
    <row r="14" spans="1:21" ht="27">
      <c r="A14" s="109"/>
      <c r="B14" s="181" t="s">
        <v>7</v>
      </c>
      <c r="C14" s="182" t="s">
        <v>61</v>
      </c>
      <c r="D14" s="183"/>
      <c r="E14" s="281">
        <f>SUM(E15:E25)</f>
        <v>0</v>
      </c>
      <c r="F14" s="281">
        <f>SUM(F15:F25)</f>
        <v>0</v>
      </c>
      <c r="G14" s="281">
        <f>SUM(G15:G25)</f>
        <v>0</v>
      </c>
      <c r="H14" s="281">
        <f>SUM(H15:H25)</f>
        <v>0</v>
      </c>
      <c r="I14" s="281">
        <f aca="true" t="shared" si="0" ref="I14:U14">SUM(I15:I25)</f>
        <v>0</v>
      </c>
      <c r="J14" s="282">
        <f t="shared" si="0"/>
        <v>0</v>
      </c>
      <c r="K14" s="283">
        <f t="shared" si="0"/>
        <v>0</v>
      </c>
      <c r="L14" s="283">
        <f t="shared" si="0"/>
        <v>0</v>
      </c>
      <c r="M14" s="283">
        <f t="shared" si="0"/>
        <v>0</v>
      </c>
      <c r="N14" s="283">
        <f t="shared" si="0"/>
        <v>0</v>
      </c>
      <c r="O14" s="283">
        <f t="shared" si="0"/>
        <v>0</v>
      </c>
      <c r="P14" s="283">
        <f t="shared" si="0"/>
        <v>0</v>
      </c>
      <c r="Q14" s="283">
        <f t="shared" si="0"/>
        <v>0</v>
      </c>
      <c r="R14" s="284">
        <f t="shared" si="0"/>
        <v>0</v>
      </c>
      <c r="S14" s="210">
        <f t="shared" si="0"/>
        <v>0</v>
      </c>
      <c r="T14" s="173">
        <f t="shared" si="0"/>
        <v>0</v>
      </c>
      <c r="U14" s="174">
        <f t="shared" si="0"/>
        <v>0</v>
      </c>
    </row>
    <row r="15" spans="1:27" ht="27.75">
      <c r="A15" s="109"/>
      <c r="B15" s="184">
        <v>1</v>
      </c>
      <c r="C15" s="79" t="s">
        <v>20</v>
      </c>
      <c r="D15" s="184">
        <v>611100</v>
      </c>
      <c r="E15" s="292"/>
      <c r="F15" s="292"/>
      <c r="G15" s="285">
        <f>SUM(H15:I15)</f>
        <v>0</v>
      </c>
      <c r="H15" s="292"/>
      <c r="I15" s="285">
        <f aca="true" t="shared" si="1" ref="I15:I24">SUM(J15:R15)</f>
        <v>0</v>
      </c>
      <c r="J15" s="293"/>
      <c r="K15" s="293"/>
      <c r="L15" s="293"/>
      <c r="M15" s="293"/>
      <c r="N15" s="293"/>
      <c r="O15" s="293"/>
      <c r="P15" s="293"/>
      <c r="Q15" s="293"/>
      <c r="R15" s="293"/>
      <c r="S15" s="211"/>
      <c r="T15" s="185"/>
      <c r="U15" s="186"/>
      <c r="V15" s="46"/>
      <c r="W15" s="46"/>
      <c r="X15" s="46"/>
      <c r="Y15" s="46"/>
      <c r="AA15" s="46"/>
    </row>
    <row r="16" spans="1:27" ht="47.25">
      <c r="A16" s="109"/>
      <c r="B16" s="78">
        <v>2</v>
      </c>
      <c r="C16" s="77" t="s">
        <v>39</v>
      </c>
      <c r="D16" s="78">
        <v>611200</v>
      </c>
      <c r="E16" s="292"/>
      <c r="F16" s="292"/>
      <c r="G16" s="285">
        <f aca="true" t="shared" si="2" ref="G16:G81">SUM(H16:I16)</f>
        <v>0</v>
      </c>
      <c r="H16" s="292"/>
      <c r="I16" s="285">
        <f t="shared" si="1"/>
        <v>0</v>
      </c>
      <c r="J16" s="293"/>
      <c r="K16" s="293"/>
      <c r="L16" s="293"/>
      <c r="M16" s="293"/>
      <c r="N16" s="293"/>
      <c r="O16" s="293"/>
      <c r="P16" s="293"/>
      <c r="Q16" s="293"/>
      <c r="R16" s="293"/>
      <c r="S16" s="211"/>
      <c r="T16" s="185"/>
      <c r="U16" s="186"/>
      <c r="V16" s="46"/>
      <c r="W16" s="46"/>
      <c r="X16" s="46"/>
      <c r="Y16" s="46"/>
      <c r="AA16" s="46"/>
    </row>
    <row r="17" spans="1:27" ht="27.75">
      <c r="A17" s="109"/>
      <c r="B17" s="78">
        <v>3</v>
      </c>
      <c r="C17" s="79" t="s">
        <v>8</v>
      </c>
      <c r="D17" s="78">
        <v>613100</v>
      </c>
      <c r="E17" s="292"/>
      <c r="F17" s="292"/>
      <c r="G17" s="285">
        <f t="shared" si="2"/>
        <v>0</v>
      </c>
      <c r="H17" s="292"/>
      <c r="I17" s="285">
        <f t="shared" si="1"/>
        <v>0</v>
      </c>
      <c r="J17" s="293"/>
      <c r="K17" s="293"/>
      <c r="L17" s="293"/>
      <c r="M17" s="293"/>
      <c r="N17" s="293"/>
      <c r="O17" s="293"/>
      <c r="P17" s="293"/>
      <c r="Q17" s="293"/>
      <c r="R17" s="293"/>
      <c r="S17" s="211"/>
      <c r="T17" s="185"/>
      <c r="U17" s="186"/>
      <c r="V17" s="46"/>
      <c r="W17" s="46"/>
      <c r="X17" s="46"/>
      <c r="Y17" s="46"/>
      <c r="AA17" s="46"/>
    </row>
    <row r="18" spans="1:27" ht="27.75">
      <c r="A18" s="109"/>
      <c r="B18" s="78">
        <v>4</v>
      </c>
      <c r="C18" s="77" t="s">
        <v>40</v>
      </c>
      <c r="D18" s="78">
        <v>613200</v>
      </c>
      <c r="E18" s="292"/>
      <c r="F18" s="292"/>
      <c r="G18" s="285">
        <f t="shared" si="2"/>
        <v>0</v>
      </c>
      <c r="H18" s="292"/>
      <c r="I18" s="285">
        <f t="shared" si="1"/>
        <v>0</v>
      </c>
      <c r="J18" s="293"/>
      <c r="K18" s="293"/>
      <c r="L18" s="293"/>
      <c r="M18" s="293"/>
      <c r="N18" s="293"/>
      <c r="O18" s="293"/>
      <c r="P18" s="293"/>
      <c r="Q18" s="293"/>
      <c r="R18" s="293"/>
      <c r="S18" s="211"/>
      <c r="T18" s="185"/>
      <c r="U18" s="186"/>
      <c r="V18" s="46"/>
      <c r="W18" s="46"/>
      <c r="X18" s="46"/>
      <c r="Y18" s="46"/>
      <c r="AA18" s="46"/>
    </row>
    <row r="19" spans="1:27" ht="27.75">
      <c r="A19" s="109"/>
      <c r="B19" s="78">
        <v>5</v>
      </c>
      <c r="C19" s="77" t="s">
        <v>9</v>
      </c>
      <c r="D19" s="78">
        <v>613300</v>
      </c>
      <c r="E19" s="292"/>
      <c r="F19" s="292"/>
      <c r="G19" s="285">
        <f t="shared" si="2"/>
        <v>0</v>
      </c>
      <c r="H19" s="292"/>
      <c r="I19" s="285">
        <f t="shared" si="1"/>
        <v>0</v>
      </c>
      <c r="J19" s="293"/>
      <c r="K19" s="293"/>
      <c r="L19" s="293"/>
      <c r="M19" s="293"/>
      <c r="N19" s="293"/>
      <c r="O19" s="293"/>
      <c r="P19" s="293"/>
      <c r="Q19" s="293"/>
      <c r="R19" s="293"/>
      <c r="S19" s="211"/>
      <c r="T19" s="185"/>
      <c r="U19" s="186"/>
      <c r="V19" s="46"/>
      <c r="W19" s="46"/>
      <c r="X19" s="46"/>
      <c r="Y19" s="46"/>
      <c r="AA19" s="46"/>
    </row>
    <row r="20" spans="1:27" ht="27.75">
      <c r="A20" s="109"/>
      <c r="B20" s="78">
        <v>6</v>
      </c>
      <c r="C20" s="79" t="s">
        <v>21</v>
      </c>
      <c r="D20" s="78">
        <v>613400</v>
      </c>
      <c r="E20" s="292"/>
      <c r="F20" s="292"/>
      <c r="G20" s="285">
        <f t="shared" si="2"/>
        <v>0</v>
      </c>
      <c r="H20" s="292"/>
      <c r="I20" s="285">
        <f t="shared" si="1"/>
        <v>0</v>
      </c>
      <c r="J20" s="293"/>
      <c r="K20" s="293"/>
      <c r="L20" s="293"/>
      <c r="M20" s="293"/>
      <c r="N20" s="293"/>
      <c r="O20" s="293"/>
      <c r="P20" s="293"/>
      <c r="Q20" s="293"/>
      <c r="R20" s="293"/>
      <c r="S20" s="211"/>
      <c r="T20" s="185"/>
      <c r="U20" s="186"/>
      <c r="V20" s="46"/>
      <c r="W20" s="46"/>
      <c r="X20" s="46"/>
      <c r="Y20" s="46"/>
      <c r="AA20" s="46"/>
    </row>
    <row r="21" spans="1:27" ht="27.75">
      <c r="A21" s="109"/>
      <c r="B21" s="78">
        <v>7</v>
      </c>
      <c r="C21" s="77" t="s">
        <v>22</v>
      </c>
      <c r="D21" s="78">
        <v>613500</v>
      </c>
      <c r="E21" s="292"/>
      <c r="F21" s="292"/>
      <c r="G21" s="285">
        <f t="shared" si="2"/>
        <v>0</v>
      </c>
      <c r="H21" s="292"/>
      <c r="I21" s="285">
        <f t="shared" si="1"/>
        <v>0</v>
      </c>
      <c r="J21" s="293"/>
      <c r="K21" s="293"/>
      <c r="L21" s="293"/>
      <c r="M21" s="293"/>
      <c r="N21" s="293"/>
      <c r="O21" s="293"/>
      <c r="P21" s="293"/>
      <c r="Q21" s="293"/>
      <c r="R21" s="293"/>
      <c r="S21" s="211"/>
      <c r="T21" s="185"/>
      <c r="U21" s="186"/>
      <c r="V21" s="46"/>
      <c r="W21" s="46"/>
      <c r="X21" s="46"/>
      <c r="Y21" s="46"/>
      <c r="AA21" s="46"/>
    </row>
    <row r="22" spans="1:27" ht="27.75">
      <c r="A22" s="109"/>
      <c r="B22" s="78">
        <v>8</v>
      </c>
      <c r="C22" s="79" t="s">
        <v>58</v>
      </c>
      <c r="D22" s="78">
        <v>613600</v>
      </c>
      <c r="E22" s="292"/>
      <c r="F22" s="292"/>
      <c r="G22" s="285">
        <f t="shared" si="2"/>
        <v>0</v>
      </c>
      <c r="H22" s="292"/>
      <c r="I22" s="285">
        <f t="shared" si="1"/>
        <v>0</v>
      </c>
      <c r="J22" s="293"/>
      <c r="K22" s="293"/>
      <c r="L22" s="293"/>
      <c r="M22" s="293"/>
      <c r="N22" s="293"/>
      <c r="O22" s="293"/>
      <c r="P22" s="293"/>
      <c r="Q22" s="293"/>
      <c r="R22" s="293"/>
      <c r="S22" s="211"/>
      <c r="T22" s="185"/>
      <c r="U22" s="186"/>
      <c r="V22" s="46"/>
      <c r="W22" s="46"/>
      <c r="X22" s="46"/>
      <c r="Y22" s="46"/>
      <c r="AA22" s="46"/>
    </row>
    <row r="23" spans="1:27" ht="27.75">
      <c r="A23" s="109"/>
      <c r="B23" s="78">
        <v>9</v>
      </c>
      <c r="C23" s="79" t="s">
        <v>10</v>
      </c>
      <c r="D23" s="78">
        <v>613700</v>
      </c>
      <c r="E23" s="292"/>
      <c r="F23" s="292"/>
      <c r="G23" s="285">
        <f t="shared" si="2"/>
        <v>0</v>
      </c>
      <c r="H23" s="292"/>
      <c r="I23" s="285">
        <f t="shared" si="1"/>
        <v>0</v>
      </c>
      <c r="J23" s="293"/>
      <c r="K23" s="293"/>
      <c r="L23" s="293"/>
      <c r="M23" s="293"/>
      <c r="N23" s="293"/>
      <c r="O23" s="293"/>
      <c r="P23" s="293"/>
      <c r="Q23" s="293"/>
      <c r="R23" s="293"/>
      <c r="S23" s="211"/>
      <c r="T23" s="185"/>
      <c r="U23" s="186"/>
      <c r="V23" s="46"/>
      <c r="W23" s="46"/>
      <c r="X23" s="46"/>
      <c r="Y23" s="46"/>
      <c r="AA23" s="46"/>
    </row>
    <row r="24" spans="1:27" ht="47.25">
      <c r="A24" s="109"/>
      <c r="B24" s="78">
        <v>10</v>
      </c>
      <c r="C24" s="77" t="s">
        <v>41</v>
      </c>
      <c r="D24" s="78">
        <v>613800</v>
      </c>
      <c r="E24" s="292"/>
      <c r="F24" s="292"/>
      <c r="G24" s="285">
        <f t="shared" si="2"/>
        <v>0</v>
      </c>
      <c r="H24" s="292"/>
      <c r="I24" s="285">
        <f t="shared" si="1"/>
        <v>0</v>
      </c>
      <c r="J24" s="293"/>
      <c r="K24" s="293"/>
      <c r="L24" s="293"/>
      <c r="M24" s="293"/>
      <c r="N24" s="293"/>
      <c r="O24" s="293"/>
      <c r="P24" s="293"/>
      <c r="Q24" s="293"/>
      <c r="R24" s="293"/>
      <c r="S24" s="211"/>
      <c r="T24" s="185"/>
      <c r="U24" s="186"/>
      <c r="V24" s="46"/>
      <c r="W24" s="46"/>
      <c r="X24" s="46"/>
      <c r="Y24" s="46"/>
      <c r="AA24" s="46"/>
    </row>
    <row r="25" spans="1:27" ht="27.75">
      <c r="A25" s="109"/>
      <c r="B25" s="78">
        <v>11</v>
      </c>
      <c r="C25" s="77" t="s">
        <v>11</v>
      </c>
      <c r="D25" s="78">
        <v>613900</v>
      </c>
      <c r="E25" s="292"/>
      <c r="F25" s="292"/>
      <c r="G25" s="285">
        <f t="shared" si="2"/>
        <v>0</v>
      </c>
      <c r="H25" s="292"/>
      <c r="I25" s="285">
        <f>SUM(J25:R25)</f>
        <v>0</v>
      </c>
      <c r="J25" s="293"/>
      <c r="K25" s="293"/>
      <c r="L25" s="293"/>
      <c r="M25" s="293"/>
      <c r="N25" s="293"/>
      <c r="O25" s="293"/>
      <c r="P25" s="293"/>
      <c r="Q25" s="293"/>
      <c r="R25" s="293"/>
      <c r="S25" s="211"/>
      <c r="T25" s="185"/>
      <c r="U25" s="186"/>
      <c r="V25" s="46"/>
      <c r="W25" s="46"/>
      <c r="X25" s="46"/>
      <c r="Y25" s="46"/>
      <c r="AA25" s="46"/>
    </row>
    <row r="26" spans="1:24" ht="46.5" thickBot="1">
      <c r="A26" s="109"/>
      <c r="B26" s="187" t="s">
        <v>12</v>
      </c>
      <c r="C26" s="188" t="s">
        <v>60</v>
      </c>
      <c r="D26" s="189">
        <v>614000</v>
      </c>
      <c r="E26" s="288">
        <f aca="true" t="shared" si="3" ref="E26:U26">E27+E38+E44+E59+E62+E64</f>
        <v>0</v>
      </c>
      <c r="F26" s="288">
        <f t="shared" si="3"/>
        <v>0</v>
      </c>
      <c r="G26" s="288">
        <f t="shared" si="3"/>
        <v>0</v>
      </c>
      <c r="H26" s="288">
        <f t="shared" si="3"/>
        <v>0</v>
      </c>
      <c r="I26" s="288">
        <f t="shared" si="3"/>
        <v>0</v>
      </c>
      <c r="J26" s="289">
        <f t="shared" si="3"/>
        <v>0</v>
      </c>
      <c r="K26" s="289">
        <f t="shared" si="3"/>
        <v>0</v>
      </c>
      <c r="L26" s="289">
        <f t="shared" si="3"/>
        <v>0</v>
      </c>
      <c r="M26" s="289">
        <f t="shared" si="3"/>
        <v>0</v>
      </c>
      <c r="N26" s="289">
        <f t="shared" si="3"/>
        <v>0</v>
      </c>
      <c r="O26" s="289">
        <f t="shared" si="3"/>
        <v>0</v>
      </c>
      <c r="P26" s="289">
        <f t="shared" si="3"/>
        <v>0</v>
      </c>
      <c r="Q26" s="289">
        <f t="shared" si="3"/>
        <v>0</v>
      </c>
      <c r="R26" s="289">
        <f t="shared" si="3"/>
        <v>0</v>
      </c>
      <c r="S26" s="212">
        <f t="shared" si="3"/>
        <v>0</v>
      </c>
      <c r="T26" s="175">
        <f t="shared" si="3"/>
        <v>0</v>
      </c>
      <c r="U26" s="176">
        <f t="shared" si="3"/>
        <v>0</v>
      </c>
      <c r="W26" s="46"/>
      <c r="X26" s="46"/>
    </row>
    <row r="27" spans="1:21" ht="27.75">
      <c r="A27" s="109"/>
      <c r="B27" s="190">
        <v>1</v>
      </c>
      <c r="C27" s="84" t="s">
        <v>42</v>
      </c>
      <c r="D27" s="113">
        <v>614100</v>
      </c>
      <c r="E27" s="296">
        <f>SUM(E28:E37)</f>
        <v>0</v>
      </c>
      <c r="F27" s="296">
        <f aca="true" t="shared" si="4" ref="F27:R27">SUM(F28:F37)</f>
        <v>0</v>
      </c>
      <c r="G27" s="296">
        <f t="shared" si="4"/>
        <v>0</v>
      </c>
      <c r="H27" s="296">
        <f t="shared" si="4"/>
        <v>0</v>
      </c>
      <c r="I27" s="296">
        <f t="shared" si="4"/>
        <v>0</v>
      </c>
      <c r="J27" s="297">
        <f t="shared" si="4"/>
        <v>0</v>
      </c>
      <c r="K27" s="297">
        <f t="shared" si="4"/>
        <v>0</v>
      </c>
      <c r="L27" s="297">
        <f t="shared" si="4"/>
        <v>0</v>
      </c>
      <c r="M27" s="297">
        <f t="shared" si="4"/>
        <v>0</v>
      </c>
      <c r="N27" s="297">
        <f t="shared" si="4"/>
        <v>0</v>
      </c>
      <c r="O27" s="297">
        <f t="shared" si="4"/>
        <v>0</v>
      </c>
      <c r="P27" s="297">
        <f t="shared" si="4"/>
        <v>0</v>
      </c>
      <c r="Q27" s="297">
        <f t="shared" si="4"/>
        <v>0</v>
      </c>
      <c r="R27" s="297">
        <f t="shared" si="4"/>
        <v>0</v>
      </c>
      <c r="S27" s="213">
        <f>S28+S37</f>
        <v>0</v>
      </c>
      <c r="T27" s="191">
        <f>T28+T37</f>
        <v>0</v>
      </c>
      <c r="U27" s="192">
        <f>U28+U37</f>
        <v>0</v>
      </c>
    </row>
    <row r="28" spans="1:21" ht="27.75">
      <c r="A28" s="109"/>
      <c r="B28" s="87"/>
      <c r="C28" s="86"/>
      <c r="D28" s="87"/>
      <c r="E28" s="292"/>
      <c r="F28" s="292"/>
      <c r="G28" s="285">
        <f t="shared" si="2"/>
        <v>0</v>
      </c>
      <c r="H28" s="292"/>
      <c r="I28" s="285">
        <f aca="true" t="shared" si="5" ref="I28:I36">SUM(J28:R28)</f>
        <v>0</v>
      </c>
      <c r="J28" s="293"/>
      <c r="K28" s="294"/>
      <c r="L28" s="294"/>
      <c r="M28" s="294"/>
      <c r="N28" s="294"/>
      <c r="O28" s="294"/>
      <c r="P28" s="294"/>
      <c r="Q28" s="294"/>
      <c r="R28" s="295"/>
      <c r="S28" s="214"/>
      <c r="T28" s="193"/>
      <c r="U28" s="194"/>
    </row>
    <row r="29" spans="1:21" ht="27.75" hidden="1">
      <c r="A29" s="109"/>
      <c r="B29" s="87"/>
      <c r="C29" s="86"/>
      <c r="D29" s="87"/>
      <c r="E29" s="292"/>
      <c r="F29" s="292"/>
      <c r="G29" s="285">
        <f t="shared" si="2"/>
        <v>0</v>
      </c>
      <c r="H29" s="292"/>
      <c r="I29" s="285">
        <f t="shared" si="5"/>
        <v>0</v>
      </c>
      <c r="J29" s="293"/>
      <c r="K29" s="294"/>
      <c r="L29" s="294"/>
      <c r="M29" s="294"/>
      <c r="N29" s="294"/>
      <c r="O29" s="294"/>
      <c r="P29" s="294"/>
      <c r="Q29" s="294"/>
      <c r="R29" s="295"/>
      <c r="S29" s="214"/>
      <c r="T29" s="193"/>
      <c r="U29" s="194"/>
    </row>
    <row r="30" spans="1:21" ht="27.75" hidden="1">
      <c r="A30" s="109"/>
      <c r="B30" s="87"/>
      <c r="C30" s="86"/>
      <c r="D30" s="87"/>
      <c r="E30" s="292"/>
      <c r="F30" s="292"/>
      <c r="G30" s="285">
        <f t="shared" si="2"/>
        <v>0</v>
      </c>
      <c r="H30" s="292"/>
      <c r="I30" s="285">
        <f t="shared" si="5"/>
        <v>0</v>
      </c>
      <c r="J30" s="293"/>
      <c r="K30" s="294"/>
      <c r="L30" s="294"/>
      <c r="M30" s="294"/>
      <c r="N30" s="294"/>
      <c r="O30" s="294"/>
      <c r="P30" s="294"/>
      <c r="Q30" s="294"/>
      <c r="R30" s="295"/>
      <c r="S30" s="214"/>
      <c r="T30" s="193"/>
      <c r="U30" s="194"/>
    </row>
    <row r="31" spans="1:21" ht="27.75" hidden="1">
      <c r="A31" s="109"/>
      <c r="B31" s="87"/>
      <c r="C31" s="86"/>
      <c r="D31" s="87"/>
      <c r="E31" s="292"/>
      <c r="F31" s="292"/>
      <c r="G31" s="285">
        <f t="shared" si="2"/>
        <v>0</v>
      </c>
      <c r="H31" s="292"/>
      <c r="I31" s="285">
        <f t="shared" si="5"/>
        <v>0</v>
      </c>
      <c r="J31" s="293"/>
      <c r="K31" s="294"/>
      <c r="L31" s="294"/>
      <c r="M31" s="294"/>
      <c r="N31" s="294"/>
      <c r="O31" s="294"/>
      <c r="P31" s="294"/>
      <c r="Q31" s="294"/>
      <c r="R31" s="295"/>
      <c r="S31" s="214"/>
      <c r="T31" s="193"/>
      <c r="U31" s="194"/>
    </row>
    <row r="32" spans="1:21" ht="27.75" hidden="1">
      <c r="A32" s="109"/>
      <c r="B32" s="87"/>
      <c r="C32" s="86"/>
      <c r="D32" s="87"/>
      <c r="E32" s="292"/>
      <c r="F32" s="292"/>
      <c r="G32" s="285">
        <f t="shared" si="2"/>
        <v>0</v>
      </c>
      <c r="H32" s="292"/>
      <c r="I32" s="285">
        <f t="shared" si="5"/>
        <v>0</v>
      </c>
      <c r="J32" s="293"/>
      <c r="K32" s="294"/>
      <c r="L32" s="294"/>
      <c r="M32" s="294"/>
      <c r="N32" s="294"/>
      <c r="O32" s="294"/>
      <c r="P32" s="294"/>
      <c r="Q32" s="294"/>
      <c r="R32" s="295"/>
      <c r="S32" s="214"/>
      <c r="T32" s="193"/>
      <c r="U32" s="194"/>
    </row>
    <row r="33" spans="1:21" ht="27.75" hidden="1">
      <c r="A33" s="109"/>
      <c r="B33" s="87"/>
      <c r="C33" s="86"/>
      <c r="D33" s="87"/>
      <c r="E33" s="292"/>
      <c r="F33" s="292"/>
      <c r="G33" s="285">
        <f t="shared" si="2"/>
        <v>0</v>
      </c>
      <c r="H33" s="292"/>
      <c r="I33" s="285">
        <f t="shared" si="5"/>
        <v>0</v>
      </c>
      <c r="J33" s="293"/>
      <c r="K33" s="294"/>
      <c r="L33" s="294"/>
      <c r="M33" s="294"/>
      <c r="N33" s="294"/>
      <c r="O33" s="294"/>
      <c r="P33" s="294"/>
      <c r="Q33" s="294"/>
      <c r="R33" s="295"/>
      <c r="S33" s="214"/>
      <c r="T33" s="193"/>
      <c r="U33" s="194"/>
    </row>
    <row r="34" spans="1:21" ht="27.75" hidden="1">
      <c r="A34" s="109"/>
      <c r="B34" s="87"/>
      <c r="C34" s="86"/>
      <c r="D34" s="87"/>
      <c r="E34" s="292"/>
      <c r="F34" s="292"/>
      <c r="G34" s="285">
        <f t="shared" si="2"/>
        <v>0</v>
      </c>
      <c r="H34" s="292"/>
      <c r="I34" s="285">
        <f t="shared" si="5"/>
        <v>0</v>
      </c>
      <c r="J34" s="293"/>
      <c r="K34" s="294"/>
      <c r="L34" s="294"/>
      <c r="M34" s="294"/>
      <c r="N34" s="294"/>
      <c r="O34" s="294"/>
      <c r="P34" s="294"/>
      <c r="Q34" s="294"/>
      <c r="R34" s="295"/>
      <c r="S34" s="214"/>
      <c r="T34" s="193"/>
      <c r="U34" s="194"/>
    </row>
    <row r="35" spans="1:21" ht="27.75" hidden="1">
      <c r="A35" s="109"/>
      <c r="B35" s="87"/>
      <c r="C35" s="86"/>
      <c r="D35" s="87"/>
      <c r="E35" s="292"/>
      <c r="F35" s="292"/>
      <c r="G35" s="285">
        <f t="shared" si="2"/>
        <v>0</v>
      </c>
      <c r="H35" s="292"/>
      <c r="I35" s="285">
        <f t="shared" si="5"/>
        <v>0</v>
      </c>
      <c r="J35" s="293"/>
      <c r="K35" s="294"/>
      <c r="L35" s="294"/>
      <c r="M35" s="294"/>
      <c r="N35" s="294"/>
      <c r="O35" s="294"/>
      <c r="P35" s="294"/>
      <c r="Q35" s="294"/>
      <c r="R35" s="295"/>
      <c r="S35" s="214"/>
      <c r="T35" s="193"/>
      <c r="U35" s="194"/>
    </row>
    <row r="36" spans="1:21" ht="27.75" hidden="1">
      <c r="A36" s="109"/>
      <c r="B36" s="87"/>
      <c r="C36" s="86"/>
      <c r="D36" s="87"/>
      <c r="E36" s="292"/>
      <c r="F36" s="292"/>
      <c r="G36" s="285">
        <f t="shared" si="2"/>
        <v>0</v>
      </c>
      <c r="H36" s="292"/>
      <c r="I36" s="285">
        <f t="shared" si="5"/>
        <v>0</v>
      </c>
      <c r="J36" s="293"/>
      <c r="K36" s="294"/>
      <c r="L36" s="294"/>
      <c r="M36" s="294"/>
      <c r="N36" s="294"/>
      <c r="O36" s="294"/>
      <c r="P36" s="294"/>
      <c r="Q36" s="294"/>
      <c r="R36" s="295"/>
      <c r="S36" s="214"/>
      <c r="T36" s="193"/>
      <c r="U36" s="194"/>
    </row>
    <row r="37" spans="1:21" ht="27.75" hidden="1">
      <c r="A37" s="109"/>
      <c r="B37" s="87"/>
      <c r="C37" s="86"/>
      <c r="D37" s="87"/>
      <c r="E37" s="292"/>
      <c r="F37" s="292"/>
      <c r="G37" s="285">
        <f t="shared" si="2"/>
        <v>0</v>
      </c>
      <c r="H37" s="292"/>
      <c r="I37" s="285">
        <f>SUM(J37:R37)</f>
        <v>0</v>
      </c>
      <c r="J37" s="293"/>
      <c r="K37" s="294"/>
      <c r="L37" s="294"/>
      <c r="M37" s="294"/>
      <c r="N37" s="294"/>
      <c r="O37" s="294"/>
      <c r="P37" s="294"/>
      <c r="Q37" s="294"/>
      <c r="R37" s="295"/>
      <c r="S37" s="214"/>
      <c r="T37" s="193"/>
      <c r="U37" s="194"/>
    </row>
    <row r="38" spans="1:21" ht="27.75">
      <c r="A38" s="109"/>
      <c r="B38" s="87">
        <v>2</v>
      </c>
      <c r="C38" s="86" t="s">
        <v>43</v>
      </c>
      <c r="D38" s="87">
        <v>614200</v>
      </c>
      <c r="E38" s="285">
        <f>SUM(E39:E43)</f>
        <v>0</v>
      </c>
      <c r="F38" s="285">
        <f aca="true" t="shared" si="6" ref="F38:R38">SUM(F39:F43)</f>
        <v>0</v>
      </c>
      <c r="G38" s="285">
        <f t="shared" si="6"/>
        <v>0</v>
      </c>
      <c r="H38" s="285">
        <f t="shared" si="6"/>
        <v>0</v>
      </c>
      <c r="I38" s="285">
        <f t="shared" si="6"/>
        <v>0</v>
      </c>
      <c r="J38" s="298">
        <f t="shared" si="6"/>
        <v>0</v>
      </c>
      <c r="K38" s="298">
        <f t="shared" si="6"/>
        <v>0</v>
      </c>
      <c r="L38" s="298">
        <f t="shared" si="6"/>
        <v>0</v>
      </c>
      <c r="M38" s="298">
        <f t="shared" si="6"/>
        <v>0</v>
      </c>
      <c r="N38" s="298">
        <f t="shared" si="6"/>
        <v>0</v>
      </c>
      <c r="O38" s="298">
        <f t="shared" si="6"/>
        <v>0</v>
      </c>
      <c r="P38" s="298">
        <f t="shared" si="6"/>
        <v>0</v>
      </c>
      <c r="Q38" s="298">
        <f t="shared" si="6"/>
        <v>0</v>
      </c>
      <c r="R38" s="298">
        <f t="shared" si="6"/>
        <v>0</v>
      </c>
      <c r="S38" s="211">
        <f>S43</f>
        <v>0</v>
      </c>
      <c r="T38" s="185">
        <f>T43</f>
        <v>0</v>
      </c>
      <c r="U38" s="186">
        <f>U43</f>
        <v>0</v>
      </c>
    </row>
    <row r="39" spans="1:21" ht="27.75">
      <c r="A39" s="109"/>
      <c r="B39" s="87"/>
      <c r="C39" s="86"/>
      <c r="D39" s="87"/>
      <c r="E39" s="292"/>
      <c r="F39" s="292"/>
      <c r="G39" s="285">
        <f t="shared" si="2"/>
        <v>0</v>
      </c>
      <c r="H39" s="285"/>
      <c r="I39" s="285">
        <f>SUM(J39:R39)</f>
        <v>0</v>
      </c>
      <c r="J39" s="293"/>
      <c r="K39" s="294"/>
      <c r="L39" s="294"/>
      <c r="M39" s="294"/>
      <c r="N39" s="294"/>
      <c r="O39" s="294"/>
      <c r="P39" s="294"/>
      <c r="Q39" s="294"/>
      <c r="R39" s="295"/>
      <c r="S39" s="214"/>
      <c r="T39" s="193"/>
      <c r="U39" s="194"/>
    </row>
    <row r="40" spans="1:21" ht="27.75" hidden="1">
      <c r="A40" s="109"/>
      <c r="B40" s="87"/>
      <c r="C40" s="86"/>
      <c r="D40" s="87"/>
      <c r="E40" s="292"/>
      <c r="F40" s="292"/>
      <c r="G40" s="285">
        <f t="shared" si="2"/>
        <v>0</v>
      </c>
      <c r="H40" s="292"/>
      <c r="I40" s="285">
        <f>SUM(J40:R40)</f>
        <v>0</v>
      </c>
      <c r="J40" s="293"/>
      <c r="K40" s="294"/>
      <c r="L40" s="294"/>
      <c r="M40" s="294"/>
      <c r="N40" s="294"/>
      <c r="O40" s="294"/>
      <c r="P40" s="294"/>
      <c r="Q40" s="294"/>
      <c r="R40" s="295"/>
      <c r="S40" s="214"/>
      <c r="T40" s="193"/>
      <c r="U40" s="194"/>
    </row>
    <row r="41" spans="1:21" ht="27.75" hidden="1">
      <c r="A41" s="109"/>
      <c r="B41" s="87"/>
      <c r="C41" s="86"/>
      <c r="D41" s="87"/>
      <c r="E41" s="292"/>
      <c r="F41" s="292"/>
      <c r="G41" s="285">
        <f t="shared" si="2"/>
        <v>0</v>
      </c>
      <c r="H41" s="292"/>
      <c r="I41" s="285">
        <f>SUM(J41:R41)</f>
        <v>0</v>
      </c>
      <c r="J41" s="293"/>
      <c r="K41" s="294"/>
      <c r="L41" s="294"/>
      <c r="M41" s="294"/>
      <c r="N41" s="294"/>
      <c r="O41" s="294"/>
      <c r="P41" s="294"/>
      <c r="Q41" s="294"/>
      <c r="R41" s="295"/>
      <c r="S41" s="214"/>
      <c r="T41" s="193"/>
      <c r="U41" s="194"/>
    </row>
    <row r="42" spans="1:21" ht="27.75" hidden="1">
      <c r="A42" s="109"/>
      <c r="B42" s="87"/>
      <c r="C42" s="86"/>
      <c r="D42" s="87"/>
      <c r="E42" s="292"/>
      <c r="F42" s="292"/>
      <c r="G42" s="285">
        <f t="shared" si="2"/>
        <v>0</v>
      </c>
      <c r="H42" s="292"/>
      <c r="I42" s="285">
        <f>SUM(J42:R42)</f>
        <v>0</v>
      </c>
      <c r="J42" s="293"/>
      <c r="K42" s="294"/>
      <c r="L42" s="294"/>
      <c r="M42" s="294"/>
      <c r="N42" s="294"/>
      <c r="O42" s="294"/>
      <c r="P42" s="294"/>
      <c r="Q42" s="294"/>
      <c r="R42" s="295"/>
      <c r="S42" s="214"/>
      <c r="T42" s="193"/>
      <c r="U42" s="194"/>
    </row>
    <row r="43" spans="1:21" ht="27.75" hidden="1">
      <c r="A43" s="109"/>
      <c r="B43" s="87"/>
      <c r="C43" s="86"/>
      <c r="D43" s="87"/>
      <c r="E43" s="292"/>
      <c r="F43" s="292"/>
      <c r="G43" s="285">
        <f t="shared" si="2"/>
        <v>0</v>
      </c>
      <c r="H43" s="292"/>
      <c r="I43" s="285">
        <f>SUM(J43:R43)</f>
        <v>0</v>
      </c>
      <c r="J43" s="293"/>
      <c r="K43" s="294"/>
      <c r="L43" s="294"/>
      <c r="M43" s="294"/>
      <c r="N43" s="294"/>
      <c r="O43" s="294"/>
      <c r="P43" s="294"/>
      <c r="Q43" s="294"/>
      <c r="R43" s="295"/>
      <c r="S43" s="214"/>
      <c r="T43" s="193"/>
      <c r="U43" s="194"/>
    </row>
    <row r="44" spans="1:21" ht="27.75">
      <c r="A44" s="109"/>
      <c r="B44" s="87">
        <v>3</v>
      </c>
      <c r="C44" s="77" t="s">
        <v>44</v>
      </c>
      <c r="D44" s="87">
        <v>614300</v>
      </c>
      <c r="E44" s="285">
        <f>SUM(E45:E58)</f>
        <v>0</v>
      </c>
      <c r="F44" s="285">
        <f aca="true" t="shared" si="7" ref="F44:U44">SUM(F45:F58)</f>
        <v>0</v>
      </c>
      <c r="G44" s="285">
        <f t="shared" si="7"/>
        <v>0</v>
      </c>
      <c r="H44" s="285">
        <f t="shared" si="7"/>
        <v>0</v>
      </c>
      <c r="I44" s="285">
        <f t="shared" si="7"/>
        <v>0</v>
      </c>
      <c r="J44" s="298">
        <f t="shared" si="7"/>
        <v>0</v>
      </c>
      <c r="K44" s="298">
        <f t="shared" si="7"/>
        <v>0</v>
      </c>
      <c r="L44" s="298">
        <f t="shared" si="7"/>
        <v>0</v>
      </c>
      <c r="M44" s="298">
        <f t="shared" si="7"/>
        <v>0</v>
      </c>
      <c r="N44" s="298">
        <f t="shared" si="7"/>
        <v>0</v>
      </c>
      <c r="O44" s="298">
        <f t="shared" si="7"/>
        <v>0</v>
      </c>
      <c r="P44" s="298">
        <f t="shared" si="7"/>
        <v>0</v>
      </c>
      <c r="Q44" s="298">
        <f t="shared" si="7"/>
        <v>0</v>
      </c>
      <c r="R44" s="298">
        <f t="shared" si="7"/>
        <v>0</v>
      </c>
      <c r="S44" s="211">
        <f t="shared" si="7"/>
        <v>0</v>
      </c>
      <c r="T44" s="185">
        <f t="shared" si="7"/>
        <v>0</v>
      </c>
      <c r="U44" s="186">
        <f t="shared" si="7"/>
        <v>0</v>
      </c>
    </row>
    <row r="45" spans="1:21" ht="27.75">
      <c r="A45" s="109"/>
      <c r="B45" s="87"/>
      <c r="C45" s="86"/>
      <c r="D45" s="87"/>
      <c r="E45" s="292"/>
      <c r="F45" s="292"/>
      <c r="G45" s="285">
        <f t="shared" si="2"/>
        <v>0</v>
      </c>
      <c r="H45" s="292"/>
      <c r="I45" s="285">
        <f aca="true" t="shared" si="8" ref="I45:I57">SUM(J45:R45)</f>
        <v>0</v>
      </c>
      <c r="J45" s="293"/>
      <c r="K45" s="294"/>
      <c r="L45" s="294"/>
      <c r="M45" s="294"/>
      <c r="N45" s="294"/>
      <c r="O45" s="294"/>
      <c r="P45" s="294"/>
      <c r="Q45" s="294"/>
      <c r="R45" s="295"/>
      <c r="S45" s="214"/>
      <c r="T45" s="193"/>
      <c r="U45" s="194"/>
    </row>
    <row r="46" spans="1:21" ht="27.75" hidden="1">
      <c r="A46" s="109"/>
      <c r="B46" s="87"/>
      <c r="C46" s="86"/>
      <c r="D46" s="87"/>
      <c r="E46" s="292"/>
      <c r="F46" s="292"/>
      <c r="G46" s="285">
        <f t="shared" si="2"/>
        <v>0</v>
      </c>
      <c r="H46" s="292"/>
      <c r="I46" s="285">
        <f t="shared" si="8"/>
        <v>0</v>
      </c>
      <c r="J46" s="293"/>
      <c r="K46" s="294"/>
      <c r="L46" s="294"/>
      <c r="M46" s="294"/>
      <c r="N46" s="294"/>
      <c r="O46" s="294"/>
      <c r="P46" s="294"/>
      <c r="Q46" s="294"/>
      <c r="R46" s="295"/>
      <c r="S46" s="214"/>
      <c r="T46" s="193"/>
      <c r="U46" s="194"/>
    </row>
    <row r="47" spans="1:21" ht="27.75" hidden="1">
      <c r="A47" s="109"/>
      <c r="B47" s="87"/>
      <c r="C47" s="86"/>
      <c r="D47" s="87"/>
      <c r="E47" s="292"/>
      <c r="F47" s="292"/>
      <c r="G47" s="285">
        <f t="shared" si="2"/>
        <v>0</v>
      </c>
      <c r="H47" s="292"/>
      <c r="I47" s="285">
        <f t="shared" si="8"/>
        <v>0</v>
      </c>
      <c r="J47" s="293"/>
      <c r="K47" s="294"/>
      <c r="L47" s="294"/>
      <c r="M47" s="294"/>
      <c r="N47" s="294"/>
      <c r="O47" s="294"/>
      <c r="P47" s="294"/>
      <c r="Q47" s="294"/>
      <c r="R47" s="295"/>
      <c r="S47" s="214"/>
      <c r="T47" s="193"/>
      <c r="U47" s="194"/>
    </row>
    <row r="48" spans="1:21" ht="27.75" hidden="1">
      <c r="A48" s="109"/>
      <c r="B48" s="87"/>
      <c r="C48" s="86"/>
      <c r="D48" s="87"/>
      <c r="E48" s="292"/>
      <c r="F48" s="292"/>
      <c r="G48" s="285">
        <f t="shared" si="2"/>
        <v>0</v>
      </c>
      <c r="H48" s="292"/>
      <c r="I48" s="285">
        <f t="shared" si="8"/>
        <v>0</v>
      </c>
      <c r="J48" s="293"/>
      <c r="K48" s="294"/>
      <c r="L48" s="294"/>
      <c r="M48" s="294"/>
      <c r="N48" s="294"/>
      <c r="O48" s="294"/>
      <c r="P48" s="294"/>
      <c r="Q48" s="294"/>
      <c r="R48" s="295"/>
      <c r="S48" s="214"/>
      <c r="T48" s="193"/>
      <c r="U48" s="194"/>
    </row>
    <row r="49" spans="1:21" ht="28.5" hidden="1" thickBot="1">
      <c r="A49" s="109"/>
      <c r="B49" s="129"/>
      <c r="C49" s="128"/>
      <c r="D49" s="129"/>
      <c r="E49" s="299"/>
      <c r="F49" s="299"/>
      <c r="G49" s="300">
        <f t="shared" si="2"/>
        <v>0</v>
      </c>
      <c r="H49" s="299"/>
      <c r="I49" s="285">
        <f t="shared" si="8"/>
        <v>0</v>
      </c>
      <c r="J49" s="293"/>
      <c r="K49" s="294"/>
      <c r="L49" s="294"/>
      <c r="M49" s="294"/>
      <c r="N49" s="294"/>
      <c r="O49" s="294"/>
      <c r="P49" s="294"/>
      <c r="Q49" s="294"/>
      <c r="R49" s="295"/>
      <c r="S49" s="215"/>
      <c r="T49" s="195"/>
      <c r="U49" s="196"/>
    </row>
    <row r="50" spans="1:21" ht="27.75" hidden="1">
      <c r="A50" s="109"/>
      <c r="B50" s="113"/>
      <c r="C50" s="130"/>
      <c r="D50" s="113"/>
      <c r="E50" s="314"/>
      <c r="F50" s="314"/>
      <c r="G50" s="361">
        <f t="shared" si="2"/>
        <v>0</v>
      </c>
      <c r="H50" s="314"/>
      <c r="I50" s="285">
        <f t="shared" si="8"/>
        <v>0</v>
      </c>
      <c r="J50" s="293"/>
      <c r="K50" s="294"/>
      <c r="L50" s="294"/>
      <c r="M50" s="294"/>
      <c r="N50" s="294"/>
      <c r="O50" s="294"/>
      <c r="P50" s="294"/>
      <c r="Q50" s="294"/>
      <c r="R50" s="295"/>
      <c r="S50" s="213"/>
      <c r="T50" s="191"/>
      <c r="U50" s="192"/>
    </row>
    <row r="51" spans="1:21" ht="27.75" hidden="1">
      <c r="A51" s="109"/>
      <c r="B51" s="87"/>
      <c r="C51" s="86"/>
      <c r="D51" s="87"/>
      <c r="E51" s="292"/>
      <c r="F51" s="292"/>
      <c r="G51" s="285">
        <f t="shared" si="2"/>
        <v>0</v>
      </c>
      <c r="H51" s="292"/>
      <c r="I51" s="285">
        <f t="shared" si="8"/>
        <v>0</v>
      </c>
      <c r="J51" s="293"/>
      <c r="K51" s="294"/>
      <c r="L51" s="294"/>
      <c r="M51" s="294"/>
      <c r="N51" s="294"/>
      <c r="O51" s="294"/>
      <c r="P51" s="294"/>
      <c r="Q51" s="294"/>
      <c r="R51" s="295"/>
      <c r="S51" s="214"/>
      <c r="T51" s="193"/>
      <c r="U51" s="194"/>
    </row>
    <row r="52" spans="1:21" ht="27.75" hidden="1">
      <c r="A52" s="109"/>
      <c r="B52" s="87"/>
      <c r="C52" s="86"/>
      <c r="D52" s="87"/>
      <c r="E52" s="292"/>
      <c r="F52" s="292"/>
      <c r="G52" s="285">
        <f t="shared" si="2"/>
        <v>0</v>
      </c>
      <c r="H52" s="292"/>
      <c r="I52" s="285">
        <f t="shared" si="8"/>
        <v>0</v>
      </c>
      <c r="J52" s="293"/>
      <c r="K52" s="294"/>
      <c r="L52" s="294"/>
      <c r="M52" s="294"/>
      <c r="N52" s="294"/>
      <c r="O52" s="294"/>
      <c r="P52" s="294"/>
      <c r="Q52" s="294"/>
      <c r="R52" s="295"/>
      <c r="S52" s="214"/>
      <c r="T52" s="193"/>
      <c r="U52" s="194"/>
    </row>
    <row r="53" spans="1:21" ht="27.75" hidden="1">
      <c r="A53" s="109"/>
      <c r="B53" s="87"/>
      <c r="C53" s="86"/>
      <c r="D53" s="87"/>
      <c r="E53" s="292"/>
      <c r="F53" s="292"/>
      <c r="G53" s="285">
        <f t="shared" si="2"/>
        <v>0</v>
      </c>
      <c r="H53" s="292"/>
      <c r="I53" s="285">
        <f t="shared" si="8"/>
        <v>0</v>
      </c>
      <c r="J53" s="293"/>
      <c r="K53" s="294"/>
      <c r="L53" s="294"/>
      <c r="M53" s="294"/>
      <c r="N53" s="294"/>
      <c r="O53" s="294"/>
      <c r="P53" s="294"/>
      <c r="Q53" s="294"/>
      <c r="R53" s="295"/>
      <c r="S53" s="214"/>
      <c r="T53" s="193"/>
      <c r="U53" s="194"/>
    </row>
    <row r="54" spans="1:21" ht="27.75" hidden="1">
      <c r="A54" s="109"/>
      <c r="B54" s="87"/>
      <c r="C54" s="86"/>
      <c r="D54" s="87"/>
      <c r="E54" s="292"/>
      <c r="F54" s="292"/>
      <c r="G54" s="285">
        <f t="shared" si="2"/>
        <v>0</v>
      </c>
      <c r="H54" s="292"/>
      <c r="I54" s="285">
        <f t="shared" si="8"/>
        <v>0</v>
      </c>
      <c r="J54" s="293"/>
      <c r="K54" s="294"/>
      <c r="L54" s="294"/>
      <c r="M54" s="294"/>
      <c r="N54" s="294"/>
      <c r="O54" s="294"/>
      <c r="P54" s="294"/>
      <c r="Q54" s="294"/>
      <c r="R54" s="295"/>
      <c r="S54" s="214"/>
      <c r="T54" s="193"/>
      <c r="U54" s="194"/>
    </row>
    <row r="55" spans="1:21" ht="27.75" hidden="1">
      <c r="A55" s="109"/>
      <c r="B55" s="78"/>
      <c r="C55" s="86"/>
      <c r="D55" s="78"/>
      <c r="E55" s="292"/>
      <c r="F55" s="292"/>
      <c r="G55" s="285">
        <f t="shared" si="2"/>
        <v>0</v>
      </c>
      <c r="H55" s="292"/>
      <c r="I55" s="285">
        <f t="shared" si="8"/>
        <v>0</v>
      </c>
      <c r="J55" s="293"/>
      <c r="K55" s="294"/>
      <c r="L55" s="294"/>
      <c r="M55" s="294"/>
      <c r="N55" s="294"/>
      <c r="O55" s="294"/>
      <c r="P55" s="294"/>
      <c r="Q55" s="294"/>
      <c r="R55" s="295"/>
      <c r="S55" s="216"/>
      <c r="T55" s="197"/>
      <c r="U55" s="186"/>
    </row>
    <row r="56" spans="1:21" ht="27.75" hidden="1">
      <c r="A56" s="109"/>
      <c r="B56" s="87"/>
      <c r="C56" s="86"/>
      <c r="D56" s="87"/>
      <c r="E56" s="292"/>
      <c r="F56" s="292"/>
      <c r="G56" s="285">
        <f t="shared" si="2"/>
        <v>0</v>
      </c>
      <c r="H56" s="292"/>
      <c r="I56" s="285">
        <f t="shared" si="8"/>
        <v>0</v>
      </c>
      <c r="J56" s="293"/>
      <c r="K56" s="294"/>
      <c r="L56" s="294"/>
      <c r="M56" s="294"/>
      <c r="N56" s="294"/>
      <c r="O56" s="294"/>
      <c r="P56" s="294"/>
      <c r="Q56" s="294"/>
      <c r="R56" s="295"/>
      <c r="S56" s="214"/>
      <c r="T56" s="193"/>
      <c r="U56" s="194"/>
    </row>
    <row r="57" spans="1:21" ht="27.75" hidden="1">
      <c r="A57" s="109"/>
      <c r="B57" s="87"/>
      <c r="C57" s="86"/>
      <c r="D57" s="87"/>
      <c r="E57" s="292"/>
      <c r="F57" s="292"/>
      <c r="G57" s="285">
        <f t="shared" si="2"/>
        <v>0</v>
      </c>
      <c r="H57" s="292"/>
      <c r="I57" s="285">
        <f t="shared" si="8"/>
        <v>0</v>
      </c>
      <c r="J57" s="293"/>
      <c r="K57" s="294"/>
      <c r="L57" s="294"/>
      <c r="M57" s="294"/>
      <c r="N57" s="294"/>
      <c r="O57" s="294"/>
      <c r="P57" s="294"/>
      <c r="Q57" s="294"/>
      <c r="R57" s="295"/>
      <c r="S57" s="214"/>
      <c r="T57" s="193"/>
      <c r="U57" s="194"/>
    </row>
    <row r="58" spans="1:21" ht="27.75" hidden="1">
      <c r="A58" s="109"/>
      <c r="B58" s="78"/>
      <c r="C58" s="86"/>
      <c r="D58" s="78"/>
      <c r="E58" s="292"/>
      <c r="F58" s="292"/>
      <c r="G58" s="285">
        <f t="shared" si="2"/>
        <v>0</v>
      </c>
      <c r="H58" s="292"/>
      <c r="I58" s="285">
        <f>SUM(J58:R58)</f>
        <v>0</v>
      </c>
      <c r="J58" s="293"/>
      <c r="K58" s="294"/>
      <c r="L58" s="294"/>
      <c r="M58" s="294"/>
      <c r="N58" s="294"/>
      <c r="O58" s="294"/>
      <c r="P58" s="294"/>
      <c r="Q58" s="294"/>
      <c r="R58" s="295"/>
      <c r="S58" s="216"/>
      <c r="T58" s="197"/>
      <c r="U58" s="186"/>
    </row>
    <row r="59" spans="1:21" ht="27.75">
      <c r="A59" s="109"/>
      <c r="B59" s="87">
        <v>4</v>
      </c>
      <c r="C59" s="86" t="s">
        <v>45</v>
      </c>
      <c r="D59" s="87">
        <v>614700</v>
      </c>
      <c r="E59" s="285">
        <f aca="true" t="shared" si="9" ref="E59:U59">SUM(E60:E61)</f>
        <v>0</v>
      </c>
      <c r="F59" s="285">
        <f t="shared" si="9"/>
        <v>0</v>
      </c>
      <c r="G59" s="285">
        <f t="shared" si="9"/>
        <v>0</v>
      </c>
      <c r="H59" s="285">
        <f t="shared" si="9"/>
        <v>0</v>
      </c>
      <c r="I59" s="285">
        <f t="shared" si="9"/>
        <v>0</v>
      </c>
      <c r="J59" s="298">
        <f t="shared" si="9"/>
        <v>0</v>
      </c>
      <c r="K59" s="298">
        <f t="shared" si="9"/>
        <v>0</v>
      </c>
      <c r="L59" s="298">
        <f t="shared" si="9"/>
        <v>0</v>
      </c>
      <c r="M59" s="298">
        <f t="shared" si="9"/>
        <v>0</v>
      </c>
      <c r="N59" s="298">
        <f t="shared" si="9"/>
        <v>0</v>
      </c>
      <c r="O59" s="298">
        <f t="shared" si="9"/>
        <v>0</v>
      </c>
      <c r="P59" s="298">
        <f t="shared" si="9"/>
        <v>0</v>
      </c>
      <c r="Q59" s="298">
        <f t="shared" si="9"/>
        <v>0</v>
      </c>
      <c r="R59" s="298">
        <f t="shared" si="9"/>
        <v>0</v>
      </c>
      <c r="S59" s="217">
        <f t="shared" si="9"/>
        <v>0</v>
      </c>
      <c r="T59" s="122">
        <f t="shared" si="9"/>
        <v>0</v>
      </c>
      <c r="U59" s="123">
        <f t="shared" si="9"/>
        <v>0</v>
      </c>
    </row>
    <row r="60" spans="1:21" ht="27.75">
      <c r="A60" s="109"/>
      <c r="B60" s="87"/>
      <c r="C60" s="86"/>
      <c r="D60" s="87"/>
      <c r="E60" s="292"/>
      <c r="F60" s="292"/>
      <c r="G60" s="285">
        <f t="shared" si="2"/>
        <v>0</v>
      </c>
      <c r="H60" s="292"/>
      <c r="I60" s="285">
        <f>SUM(J60:R60)</f>
        <v>0</v>
      </c>
      <c r="J60" s="293"/>
      <c r="K60" s="294"/>
      <c r="L60" s="294"/>
      <c r="M60" s="294"/>
      <c r="N60" s="294"/>
      <c r="O60" s="294"/>
      <c r="P60" s="294"/>
      <c r="Q60" s="294"/>
      <c r="R60" s="295"/>
      <c r="S60" s="214"/>
      <c r="T60" s="193"/>
      <c r="U60" s="194"/>
    </row>
    <row r="61" spans="1:21" ht="27.75" hidden="1">
      <c r="A61" s="109"/>
      <c r="B61" s="87"/>
      <c r="C61" s="86"/>
      <c r="D61" s="87"/>
      <c r="E61" s="292"/>
      <c r="F61" s="292"/>
      <c r="G61" s="285">
        <f t="shared" si="2"/>
        <v>0</v>
      </c>
      <c r="H61" s="292"/>
      <c r="I61" s="285">
        <f>SUM(J61:R61)</f>
        <v>0</v>
      </c>
      <c r="J61" s="293"/>
      <c r="K61" s="294"/>
      <c r="L61" s="294"/>
      <c r="M61" s="294"/>
      <c r="N61" s="294"/>
      <c r="O61" s="294"/>
      <c r="P61" s="294"/>
      <c r="Q61" s="294"/>
      <c r="R61" s="295"/>
      <c r="S61" s="214"/>
      <c r="T61" s="193"/>
      <c r="U61" s="194"/>
    </row>
    <row r="62" spans="1:22" ht="27.75">
      <c r="A62" s="109"/>
      <c r="B62" s="87">
        <v>5</v>
      </c>
      <c r="C62" s="86" t="s">
        <v>46</v>
      </c>
      <c r="D62" s="87">
        <v>614800</v>
      </c>
      <c r="E62" s="285">
        <f aca="true" t="shared" si="10" ref="E62:U62">E63</f>
        <v>0</v>
      </c>
      <c r="F62" s="285">
        <f t="shared" si="10"/>
        <v>0</v>
      </c>
      <c r="G62" s="285">
        <f t="shared" si="10"/>
        <v>0</v>
      </c>
      <c r="H62" s="285">
        <f t="shared" si="10"/>
        <v>0</v>
      </c>
      <c r="I62" s="285">
        <f t="shared" si="10"/>
        <v>0</v>
      </c>
      <c r="J62" s="298">
        <f t="shared" si="10"/>
        <v>0</v>
      </c>
      <c r="K62" s="298">
        <f t="shared" si="10"/>
        <v>0</v>
      </c>
      <c r="L62" s="298">
        <f t="shared" si="10"/>
        <v>0</v>
      </c>
      <c r="M62" s="298">
        <f t="shared" si="10"/>
        <v>0</v>
      </c>
      <c r="N62" s="298">
        <f t="shared" si="10"/>
        <v>0</v>
      </c>
      <c r="O62" s="298">
        <f t="shared" si="10"/>
        <v>0</v>
      </c>
      <c r="P62" s="298">
        <f t="shared" si="10"/>
        <v>0</v>
      </c>
      <c r="Q62" s="298">
        <f t="shared" si="10"/>
        <v>0</v>
      </c>
      <c r="R62" s="298">
        <f t="shared" si="10"/>
        <v>0</v>
      </c>
      <c r="S62" s="198">
        <f t="shared" si="10"/>
        <v>0</v>
      </c>
      <c r="T62" s="88">
        <f t="shared" si="10"/>
        <v>0</v>
      </c>
      <c r="U62" s="88">
        <f t="shared" si="10"/>
        <v>0</v>
      </c>
      <c r="V62" s="75"/>
    </row>
    <row r="63" spans="1:21" ht="27.75">
      <c r="A63" s="109"/>
      <c r="B63" s="87"/>
      <c r="C63" s="86"/>
      <c r="D63" s="87"/>
      <c r="E63" s="292"/>
      <c r="F63" s="292"/>
      <c r="G63" s="285">
        <f t="shared" si="2"/>
        <v>0</v>
      </c>
      <c r="H63" s="292"/>
      <c r="I63" s="285">
        <f>SUM(J63:R63)</f>
        <v>0</v>
      </c>
      <c r="J63" s="293"/>
      <c r="K63" s="294"/>
      <c r="L63" s="294"/>
      <c r="M63" s="294"/>
      <c r="N63" s="294"/>
      <c r="O63" s="294"/>
      <c r="P63" s="294"/>
      <c r="Q63" s="294"/>
      <c r="R63" s="295"/>
      <c r="S63" s="214"/>
      <c r="T63" s="193"/>
      <c r="U63" s="194"/>
    </row>
    <row r="64" spans="1:21" ht="27.75">
      <c r="A64" s="109"/>
      <c r="B64" s="87">
        <v>6</v>
      </c>
      <c r="C64" s="86" t="s">
        <v>47</v>
      </c>
      <c r="D64" s="87">
        <v>614900</v>
      </c>
      <c r="E64" s="285">
        <f aca="true" t="shared" si="11" ref="E64:U64">E65</f>
        <v>0</v>
      </c>
      <c r="F64" s="285">
        <f t="shared" si="11"/>
        <v>0</v>
      </c>
      <c r="G64" s="285">
        <f t="shared" si="11"/>
        <v>0</v>
      </c>
      <c r="H64" s="285">
        <f t="shared" si="11"/>
        <v>0</v>
      </c>
      <c r="I64" s="285">
        <f t="shared" si="11"/>
        <v>0</v>
      </c>
      <c r="J64" s="298">
        <f t="shared" si="11"/>
        <v>0</v>
      </c>
      <c r="K64" s="298">
        <f t="shared" si="11"/>
        <v>0</v>
      </c>
      <c r="L64" s="298">
        <f t="shared" si="11"/>
        <v>0</v>
      </c>
      <c r="M64" s="298">
        <f t="shared" si="11"/>
        <v>0</v>
      </c>
      <c r="N64" s="298">
        <f t="shared" si="11"/>
        <v>0</v>
      </c>
      <c r="O64" s="298">
        <f t="shared" si="11"/>
        <v>0</v>
      </c>
      <c r="P64" s="298">
        <f t="shared" si="11"/>
        <v>0</v>
      </c>
      <c r="Q64" s="298">
        <f t="shared" si="11"/>
        <v>0</v>
      </c>
      <c r="R64" s="298">
        <f t="shared" si="11"/>
        <v>0</v>
      </c>
      <c r="S64" s="211">
        <f t="shared" si="11"/>
        <v>0</v>
      </c>
      <c r="T64" s="185">
        <f t="shared" si="11"/>
        <v>0</v>
      </c>
      <c r="U64" s="186">
        <f t="shared" si="11"/>
        <v>0</v>
      </c>
    </row>
    <row r="65" spans="1:21" ht="27.75">
      <c r="A65" s="109"/>
      <c r="B65" s="78"/>
      <c r="C65" s="79"/>
      <c r="D65" s="78"/>
      <c r="E65" s="292"/>
      <c r="F65" s="292"/>
      <c r="G65" s="285">
        <f t="shared" si="2"/>
        <v>0</v>
      </c>
      <c r="H65" s="292"/>
      <c r="I65" s="285">
        <f>SUM(J65:R65)</f>
        <v>0</v>
      </c>
      <c r="J65" s="293"/>
      <c r="K65" s="294"/>
      <c r="L65" s="294"/>
      <c r="M65" s="294"/>
      <c r="N65" s="294"/>
      <c r="O65" s="294"/>
      <c r="P65" s="294"/>
      <c r="Q65" s="294"/>
      <c r="R65" s="295"/>
      <c r="S65" s="211"/>
      <c r="T65" s="185"/>
      <c r="U65" s="186"/>
    </row>
    <row r="66" spans="1:21" ht="46.5" thickBot="1">
      <c r="A66" s="109"/>
      <c r="B66" s="187" t="s">
        <v>13</v>
      </c>
      <c r="C66" s="188" t="s">
        <v>59</v>
      </c>
      <c r="D66" s="189">
        <v>615000</v>
      </c>
      <c r="E66" s="288">
        <f aca="true" t="shared" si="12" ref="E66:U66">E67+E70</f>
        <v>0</v>
      </c>
      <c r="F66" s="288">
        <f t="shared" si="12"/>
        <v>0</v>
      </c>
      <c r="G66" s="288">
        <f t="shared" si="12"/>
        <v>0</v>
      </c>
      <c r="H66" s="288">
        <f t="shared" si="12"/>
        <v>0</v>
      </c>
      <c r="I66" s="288">
        <f t="shared" si="12"/>
        <v>0</v>
      </c>
      <c r="J66" s="289">
        <f t="shared" si="12"/>
        <v>0</v>
      </c>
      <c r="K66" s="289">
        <f t="shared" si="12"/>
        <v>0</v>
      </c>
      <c r="L66" s="289">
        <f t="shared" si="12"/>
        <v>0</v>
      </c>
      <c r="M66" s="289">
        <f t="shared" si="12"/>
        <v>0</v>
      </c>
      <c r="N66" s="289">
        <f t="shared" si="12"/>
        <v>0</v>
      </c>
      <c r="O66" s="289">
        <f t="shared" si="12"/>
        <v>0</v>
      </c>
      <c r="P66" s="289">
        <f t="shared" si="12"/>
        <v>0</v>
      </c>
      <c r="Q66" s="289">
        <f t="shared" si="12"/>
        <v>0</v>
      </c>
      <c r="R66" s="289">
        <f t="shared" si="12"/>
        <v>0</v>
      </c>
      <c r="S66" s="212">
        <f t="shared" si="12"/>
        <v>0</v>
      </c>
      <c r="T66" s="175">
        <f t="shared" si="12"/>
        <v>0</v>
      </c>
      <c r="U66" s="176">
        <f t="shared" si="12"/>
        <v>0</v>
      </c>
    </row>
    <row r="67" spans="1:21" ht="27.75">
      <c r="A67" s="109"/>
      <c r="B67" s="190">
        <v>1</v>
      </c>
      <c r="C67" s="84" t="s">
        <v>48</v>
      </c>
      <c r="D67" s="113">
        <v>615100</v>
      </c>
      <c r="E67" s="296">
        <f>SUM(E68:E69)</f>
        <v>0</v>
      </c>
      <c r="F67" s="296">
        <f aca="true" t="shared" si="13" ref="F67:U67">SUM(F68:F69)</f>
        <v>0</v>
      </c>
      <c r="G67" s="296">
        <f t="shared" si="13"/>
        <v>0</v>
      </c>
      <c r="H67" s="296">
        <f t="shared" si="13"/>
        <v>0</v>
      </c>
      <c r="I67" s="296">
        <f t="shared" si="13"/>
        <v>0</v>
      </c>
      <c r="J67" s="304">
        <f t="shared" si="13"/>
        <v>0</v>
      </c>
      <c r="K67" s="304">
        <f t="shared" si="13"/>
        <v>0</v>
      </c>
      <c r="L67" s="304">
        <f t="shared" si="13"/>
        <v>0</v>
      </c>
      <c r="M67" s="304">
        <f t="shared" si="13"/>
        <v>0</v>
      </c>
      <c r="N67" s="304">
        <f t="shared" si="13"/>
        <v>0</v>
      </c>
      <c r="O67" s="304">
        <f t="shared" si="13"/>
        <v>0</v>
      </c>
      <c r="P67" s="304">
        <f t="shared" si="13"/>
        <v>0</v>
      </c>
      <c r="Q67" s="304">
        <f t="shared" si="13"/>
        <v>0</v>
      </c>
      <c r="R67" s="304">
        <f t="shared" si="13"/>
        <v>0</v>
      </c>
      <c r="S67" s="213">
        <f t="shared" si="13"/>
        <v>0</v>
      </c>
      <c r="T67" s="191">
        <f t="shared" si="13"/>
        <v>0</v>
      </c>
      <c r="U67" s="192">
        <f t="shared" si="13"/>
        <v>0</v>
      </c>
    </row>
    <row r="68" spans="1:21" ht="27.75">
      <c r="A68" s="109"/>
      <c r="B68" s="87"/>
      <c r="C68" s="86"/>
      <c r="D68" s="87"/>
      <c r="E68" s="292"/>
      <c r="F68" s="292"/>
      <c r="G68" s="285">
        <f t="shared" si="2"/>
        <v>0</v>
      </c>
      <c r="H68" s="292"/>
      <c r="I68" s="285">
        <f>SUM(J68:R68)</f>
        <v>0</v>
      </c>
      <c r="J68" s="293"/>
      <c r="K68" s="294"/>
      <c r="L68" s="294"/>
      <c r="M68" s="294"/>
      <c r="N68" s="294"/>
      <c r="O68" s="294"/>
      <c r="P68" s="294"/>
      <c r="Q68" s="294"/>
      <c r="R68" s="295"/>
      <c r="S68" s="214"/>
      <c r="T68" s="193"/>
      <c r="U68" s="194"/>
    </row>
    <row r="69" spans="1:21" ht="27.75" hidden="1">
      <c r="A69" s="109"/>
      <c r="B69" s="87"/>
      <c r="C69" s="86"/>
      <c r="D69" s="87"/>
      <c r="E69" s="292"/>
      <c r="F69" s="292"/>
      <c r="G69" s="285">
        <f t="shared" si="2"/>
        <v>0</v>
      </c>
      <c r="H69" s="292"/>
      <c r="I69" s="285">
        <f>SUM(J69:R69)</f>
        <v>0</v>
      </c>
      <c r="J69" s="293"/>
      <c r="K69" s="294"/>
      <c r="L69" s="294"/>
      <c r="M69" s="294"/>
      <c r="N69" s="294"/>
      <c r="O69" s="294"/>
      <c r="P69" s="294"/>
      <c r="Q69" s="294"/>
      <c r="R69" s="295"/>
      <c r="S69" s="214"/>
      <c r="T69" s="193"/>
      <c r="U69" s="194"/>
    </row>
    <row r="70" spans="1:21" ht="47.25">
      <c r="A70" s="109"/>
      <c r="B70" s="87">
        <v>2</v>
      </c>
      <c r="C70" s="89" t="s">
        <v>49</v>
      </c>
      <c r="D70" s="87">
        <v>615200</v>
      </c>
      <c r="E70" s="305">
        <f>E72+E71</f>
        <v>0</v>
      </c>
      <c r="F70" s="305">
        <f aca="true" t="shared" si="14" ref="F70:R70">F72+F71</f>
        <v>0</v>
      </c>
      <c r="G70" s="305">
        <f t="shared" si="14"/>
        <v>0</v>
      </c>
      <c r="H70" s="305">
        <f t="shared" si="14"/>
        <v>0</v>
      </c>
      <c r="I70" s="305">
        <f t="shared" si="14"/>
        <v>0</v>
      </c>
      <c r="J70" s="298">
        <f t="shared" si="14"/>
        <v>0</v>
      </c>
      <c r="K70" s="298">
        <f t="shared" si="14"/>
        <v>0</v>
      </c>
      <c r="L70" s="298">
        <f t="shared" si="14"/>
        <v>0</v>
      </c>
      <c r="M70" s="298">
        <f t="shared" si="14"/>
        <v>0</v>
      </c>
      <c r="N70" s="298">
        <f t="shared" si="14"/>
        <v>0</v>
      </c>
      <c r="O70" s="298">
        <f t="shared" si="14"/>
        <v>0</v>
      </c>
      <c r="P70" s="298">
        <f t="shared" si="14"/>
        <v>0</v>
      </c>
      <c r="Q70" s="298">
        <f t="shared" si="14"/>
        <v>0</v>
      </c>
      <c r="R70" s="298">
        <f t="shared" si="14"/>
        <v>0</v>
      </c>
      <c r="S70" s="214">
        <f>S72</f>
        <v>0</v>
      </c>
      <c r="T70" s="193">
        <f>T72</f>
        <v>0</v>
      </c>
      <c r="U70" s="194">
        <f>U72</f>
        <v>0</v>
      </c>
    </row>
    <row r="71" spans="1:21" ht="27.75">
      <c r="A71" s="109"/>
      <c r="B71" s="87"/>
      <c r="C71" s="89"/>
      <c r="D71" s="87"/>
      <c r="E71" s="292"/>
      <c r="F71" s="292"/>
      <c r="G71" s="285">
        <f t="shared" si="2"/>
        <v>0</v>
      </c>
      <c r="H71" s="292"/>
      <c r="I71" s="285">
        <f>SUM(J71:R71)</f>
        <v>0</v>
      </c>
      <c r="J71" s="293"/>
      <c r="K71" s="294"/>
      <c r="L71" s="294"/>
      <c r="M71" s="294"/>
      <c r="N71" s="294"/>
      <c r="O71" s="294"/>
      <c r="P71" s="294"/>
      <c r="Q71" s="294"/>
      <c r="R71" s="295"/>
      <c r="S71" s="214"/>
      <c r="T71" s="193"/>
      <c r="U71" s="194"/>
    </row>
    <row r="72" spans="1:21" ht="27.75" hidden="1">
      <c r="A72" s="109"/>
      <c r="B72" s="87"/>
      <c r="C72" s="89"/>
      <c r="D72" s="87"/>
      <c r="E72" s="292"/>
      <c r="F72" s="292"/>
      <c r="G72" s="285">
        <f t="shared" si="2"/>
        <v>0</v>
      </c>
      <c r="H72" s="292"/>
      <c r="I72" s="285">
        <f>SUM(J72:R72)</f>
        <v>0</v>
      </c>
      <c r="J72" s="293"/>
      <c r="K72" s="294"/>
      <c r="L72" s="294"/>
      <c r="M72" s="294"/>
      <c r="N72" s="294"/>
      <c r="O72" s="294"/>
      <c r="P72" s="294"/>
      <c r="Q72" s="294"/>
      <c r="R72" s="295"/>
      <c r="S72" s="214"/>
      <c r="T72" s="193"/>
      <c r="U72" s="194"/>
    </row>
    <row r="73" spans="1:21" ht="27.75" thickBot="1">
      <c r="A73" s="109"/>
      <c r="B73" s="187" t="s">
        <v>14</v>
      </c>
      <c r="C73" s="188" t="s">
        <v>28</v>
      </c>
      <c r="D73" s="189">
        <v>616000</v>
      </c>
      <c r="E73" s="288">
        <f aca="true" t="shared" si="15" ref="E73:U73">E74</f>
        <v>0</v>
      </c>
      <c r="F73" s="288">
        <f t="shared" si="15"/>
        <v>0</v>
      </c>
      <c r="G73" s="288">
        <f t="shared" si="15"/>
        <v>0</v>
      </c>
      <c r="H73" s="288">
        <f t="shared" si="15"/>
        <v>0</v>
      </c>
      <c r="I73" s="288">
        <f t="shared" si="15"/>
        <v>0</v>
      </c>
      <c r="J73" s="306">
        <f t="shared" si="15"/>
        <v>0</v>
      </c>
      <c r="K73" s="306">
        <f t="shared" si="15"/>
        <v>0</v>
      </c>
      <c r="L73" s="306">
        <f t="shared" si="15"/>
        <v>0</v>
      </c>
      <c r="M73" s="306">
        <f t="shared" si="15"/>
        <v>0</v>
      </c>
      <c r="N73" s="306">
        <f t="shared" si="15"/>
        <v>0</v>
      </c>
      <c r="O73" s="306">
        <f t="shared" si="15"/>
        <v>0</v>
      </c>
      <c r="P73" s="306">
        <f t="shared" si="15"/>
        <v>0</v>
      </c>
      <c r="Q73" s="306">
        <f t="shared" si="15"/>
        <v>0</v>
      </c>
      <c r="R73" s="306">
        <f t="shared" si="15"/>
        <v>0</v>
      </c>
      <c r="S73" s="212">
        <f t="shared" si="15"/>
        <v>0</v>
      </c>
      <c r="T73" s="175">
        <f t="shared" si="15"/>
        <v>0</v>
      </c>
      <c r="U73" s="176">
        <f t="shared" si="15"/>
        <v>0</v>
      </c>
    </row>
    <row r="74" spans="1:21" ht="27.75">
      <c r="A74" s="109"/>
      <c r="B74" s="199">
        <v>1</v>
      </c>
      <c r="C74" s="90" t="s">
        <v>50</v>
      </c>
      <c r="D74" s="114">
        <v>616200</v>
      </c>
      <c r="E74" s="292"/>
      <c r="F74" s="292"/>
      <c r="G74" s="285">
        <f t="shared" si="2"/>
        <v>0</v>
      </c>
      <c r="H74" s="292"/>
      <c r="I74" s="285">
        <f>SUM(J74:R74)</f>
        <v>0</v>
      </c>
      <c r="J74" s="308"/>
      <c r="K74" s="309"/>
      <c r="L74" s="309"/>
      <c r="M74" s="310"/>
      <c r="N74" s="310"/>
      <c r="O74" s="310"/>
      <c r="P74" s="310"/>
      <c r="Q74" s="310"/>
      <c r="R74" s="311"/>
      <c r="S74" s="218"/>
      <c r="T74" s="200"/>
      <c r="U74" s="201"/>
    </row>
    <row r="75" spans="1:21" ht="46.5" thickBot="1">
      <c r="A75" s="109"/>
      <c r="B75" s="187" t="s">
        <v>15</v>
      </c>
      <c r="C75" s="188" t="s">
        <v>77</v>
      </c>
      <c r="D75" s="202"/>
      <c r="E75" s="288">
        <f aca="true" t="shared" si="16" ref="E75:U75">SUM(E76:E81)</f>
        <v>0</v>
      </c>
      <c r="F75" s="288">
        <f t="shared" si="16"/>
        <v>0</v>
      </c>
      <c r="G75" s="288">
        <f t="shared" si="16"/>
        <v>0</v>
      </c>
      <c r="H75" s="290">
        <f t="shared" si="16"/>
        <v>0</v>
      </c>
      <c r="I75" s="288">
        <f t="shared" si="16"/>
        <v>0</v>
      </c>
      <c r="J75" s="289">
        <f t="shared" si="16"/>
        <v>0</v>
      </c>
      <c r="K75" s="289">
        <f t="shared" si="16"/>
        <v>0</v>
      </c>
      <c r="L75" s="289">
        <f t="shared" si="16"/>
        <v>0</v>
      </c>
      <c r="M75" s="289">
        <f t="shared" si="16"/>
        <v>0</v>
      </c>
      <c r="N75" s="289">
        <f t="shared" si="16"/>
        <v>0</v>
      </c>
      <c r="O75" s="289">
        <f t="shared" si="16"/>
        <v>0</v>
      </c>
      <c r="P75" s="289">
        <f t="shared" si="16"/>
        <v>0</v>
      </c>
      <c r="Q75" s="289">
        <f t="shared" si="16"/>
        <v>0</v>
      </c>
      <c r="R75" s="289">
        <f t="shared" si="16"/>
        <v>0</v>
      </c>
      <c r="S75" s="212">
        <f t="shared" si="16"/>
        <v>0</v>
      </c>
      <c r="T75" s="175">
        <f t="shared" si="16"/>
        <v>0</v>
      </c>
      <c r="U75" s="176">
        <f t="shared" si="16"/>
        <v>0</v>
      </c>
    </row>
    <row r="76" spans="1:21" ht="47.25">
      <c r="A76" s="109"/>
      <c r="B76" s="203">
        <v>1</v>
      </c>
      <c r="C76" s="93" t="s">
        <v>51</v>
      </c>
      <c r="D76" s="115">
        <v>821100</v>
      </c>
      <c r="E76" s="313"/>
      <c r="F76" s="313"/>
      <c r="G76" s="285">
        <f t="shared" si="2"/>
        <v>0</v>
      </c>
      <c r="H76" s="362"/>
      <c r="I76" s="363">
        <f aca="true" t="shared" si="17" ref="I76:I81">SUM(J76:R76)</f>
        <v>0</v>
      </c>
      <c r="J76" s="315"/>
      <c r="K76" s="315"/>
      <c r="L76" s="315"/>
      <c r="M76" s="315"/>
      <c r="N76" s="315"/>
      <c r="O76" s="315"/>
      <c r="P76" s="315"/>
      <c r="Q76" s="315"/>
      <c r="R76" s="315"/>
      <c r="S76" s="219"/>
      <c r="T76" s="204"/>
      <c r="U76" s="205"/>
    </row>
    <row r="77" spans="1:21" ht="27.75">
      <c r="A77" s="109"/>
      <c r="B77" s="78">
        <v>2</v>
      </c>
      <c r="C77" s="79" t="s">
        <v>23</v>
      </c>
      <c r="D77" s="78">
        <v>821200</v>
      </c>
      <c r="E77" s="313"/>
      <c r="F77" s="313"/>
      <c r="G77" s="285">
        <f t="shared" si="2"/>
        <v>0</v>
      </c>
      <c r="H77" s="294"/>
      <c r="I77" s="363">
        <f t="shared" si="17"/>
        <v>0</v>
      </c>
      <c r="J77" s="315"/>
      <c r="K77" s="315"/>
      <c r="L77" s="315"/>
      <c r="M77" s="315"/>
      <c r="N77" s="315"/>
      <c r="O77" s="315"/>
      <c r="P77" s="315"/>
      <c r="Q77" s="315"/>
      <c r="R77" s="315"/>
      <c r="S77" s="211"/>
      <c r="T77" s="185"/>
      <c r="U77" s="186"/>
    </row>
    <row r="78" spans="1:21" ht="27.75">
      <c r="A78" s="109"/>
      <c r="B78" s="78">
        <v>3</v>
      </c>
      <c r="C78" s="79" t="s">
        <v>24</v>
      </c>
      <c r="D78" s="78">
        <v>821300</v>
      </c>
      <c r="E78" s="313"/>
      <c r="F78" s="313"/>
      <c r="G78" s="285">
        <f t="shared" si="2"/>
        <v>0</v>
      </c>
      <c r="H78" s="294"/>
      <c r="I78" s="363">
        <f t="shared" si="17"/>
        <v>0</v>
      </c>
      <c r="J78" s="315"/>
      <c r="K78" s="315"/>
      <c r="L78" s="315"/>
      <c r="M78" s="315"/>
      <c r="N78" s="315"/>
      <c r="O78" s="315"/>
      <c r="P78" s="315"/>
      <c r="Q78" s="315"/>
      <c r="R78" s="315"/>
      <c r="S78" s="211"/>
      <c r="T78" s="185"/>
      <c r="U78" s="186"/>
    </row>
    <row r="79" spans="1:21" ht="27.75">
      <c r="A79" s="109"/>
      <c r="B79" s="78">
        <v>4</v>
      </c>
      <c r="C79" s="89" t="s">
        <v>25</v>
      </c>
      <c r="D79" s="78">
        <v>821400</v>
      </c>
      <c r="E79" s="313"/>
      <c r="F79" s="313"/>
      <c r="G79" s="285">
        <f t="shared" si="2"/>
        <v>0</v>
      </c>
      <c r="H79" s="294"/>
      <c r="I79" s="363">
        <f t="shared" si="17"/>
        <v>0</v>
      </c>
      <c r="J79" s="315"/>
      <c r="K79" s="315"/>
      <c r="L79" s="315"/>
      <c r="M79" s="315"/>
      <c r="N79" s="315"/>
      <c r="O79" s="315"/>
      <c r="P79" s="315"/>
      <c r="Q79" s="315"/>
      <c r="R79" s="315"/>
      <c r="S79" s="211"/>
      <c r="T79" s="185"/>
      <c r="U79" s="186"/>
    </row>
    <row r="80" spans="1:21" ht="27.75">
      <c r="A80" s="109"/>
      <c r="B80" s="78">
        <v>5</v>
      </c>
      <c r="C80" s="89" t="s">
        <v>26</v>
      </c>
      <c r="D80" s="78">
        <v>821500</v>
      </c>
      <c r="E80" s="313"/>
      <c r="F80" s="313"/>
      <c r="G80" s="285">
        <f t="shared" si="2"/>
        <v>0</v>
      </c>
      <c r="H80" s="294"/>
      <c r="I80" s="363">
        <f t="shared" si="17"/>
        <v>0</v>
      </c>
      <c r="J80" s="315"/>
      <c r="K80" s="315"/>
      <c r="L80" s="315"/>
      <c r="M80" s="315"/>
      <c r="N80" s="315"/>
      <c r="O80" s="315"/>
      <c r="P80" s="315"/>
      <c r="Q80" s="315"/>
      <c r="R80" s="315"/>
      <c r="S80" s="211"/>
      <c r="T80" s="185"/>
      <c r="U80" s="186"/>
    </row>
    <row r="81" spans="1:22" ht="27.75">
      <c r="A81" s="109"/>
      <c r="B81" s="78">
        <v>6</v>
      </c>
      <c r="C81" s="89" t="s">
        <v>27</v>
      </c>
      <c r="D81" s="78">
        <v>821600</v>
      </c>
      <c r="E81" s="313"/>
      <c r="F81" s="313"/>
      <c r="G81" s="285">
        <f t="shared" si="2"/>
        <v>0</v>
      </c>
      <c r="H81" s="294"/>
      <c r="I81" s="363">
        <f t="shared" si="17"/>
        <v>0</v>
      </c>
      <c r="J81" s="315"/>
      <c r="K81" s="315"/>
      <c r="L81" s="315"/>
      <c r="M81" s="315"/>
      <c r="N81" s="315"/>
      <c r="O81" s="315"/>
      <c r="P81" s="315"/>
      <c r="Q81" s="315"/>
      <c r="R81" s="315"/>
      <c r="S81" s="211"/>
      <c r="T81" s="185"/>
      <c r="U81" s="186"/>
      <c r="V81" s="6"/>
    </row>
    <row r="82" spans="1:22" ht="46.5" thickBot="1">
      <c r="A82" s="110"/>
      <c r="B82" s="187"/>
      <c r="C82" s="188" t="s">
        <v>90</v>
      </c>
      <c r="D82" s="202"/>
      <c r="E82" s="288">
        <f aca="true" t="shared" si="18" ref="E82:U82">E14+E26+E66+E73+E75</f>
        <v>0</v>
      </c>
      <c r="F82" s="288">
        <f t="shared" si="18"/>
        <v>0</v>
      </c>
      <c r="G82" s="288">
        <f t="shared" si="18"/>
        <v>0</v>
      </c>
      <c r="H82" s="364">
        <f t="shared" si="18"/>
        <v>0</v>
      </c>
      <c r="I82" s="288">
        <f t="shared" si="18"/>
        <v>0</v>
      </c>
      <c r="J82" s="318">
        <f t="shared" si="18"/>
        <v>0</v>
      </c>
      <c r="K82" s="318">
        <f t="shared" si="18"/>
        <v>0</v>
      </c>
      <c r="L82" s="318">
        <f t="shared" si="18"/>
        <v>0</v>
      </c>
      <c r="M82" s="318">
        <f t="shared" si="18"/>
        <v>0</v>
      </c>
      <c r="N82" s="318">
        <f t="shared" si="18"/>
        <v>0</v>
      </c>
      <c r="O82" s="318">
        <f t="shared" si="18"/>
        <v>0</v>
      </c>
      <c r="P82" s="318">
        <f t="shared" si="18"/>
        <v>0</v>
      </c>
      <c r="Q82" s="318">
        <f t="shared" si="18"/>
        <v>0</v>
      </c>
      <c r="R82" s="318">
        <f t="shared" si="18"/>
        <v>0</v>
      </c>
      <c r="S82" s="212">
        <f t="shared" si="18"/>
        <v>0</v>
      </c>
      <c r="T82" s="175">
        <f t="shared" si="18"/>
        <v>0</v>
      </c>
      <c r="U82" s="176">
        <f t="shared" si="18"/>
        <v>0</v>
      </c>
      <c r="V82" s="6"/>
    </row>
    <row r="83" spans="1:22" ht="23.25">
      <c r="A83" s="71"/>
      <c r="B83" s="94"/>
      <c r="C83" s="95"/>
      <c r="D83" s="96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65"/>
      <c r="S83" s="65"/>
      <c r="T83" s="65"/>
      <c r="U83" s="65"/>
      <c r="V83" s="6"/>
    </row>
    <row r="84" spans="1:22" ht="23.25">
      <c r="A84" s="71"/>
      <c r="B84" s="94"/>
      <c r="C84" s="95"/>
      <c r="D84" s="96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65"/>
      <c r="S84" s="65"/>
      <c r="T84" s="65"/>
      <c r="U84" s="65"/>
      <c r="V84" s="6"/>
    </row>
    <row r="85" spans="1:22" ht="15.75" customHeight="1">
      <c r="A85" s="71"/>
      <c r="B85" s="98"/>
      <c r="C85" s="455"/>
      <c r="D85" s="455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  <c r="R85" s="66"/>
      <c r="S85" s="66"/>
      <c r="T85" s="66"/>
      <c r="U85" s="66"/>
      <c r="V85" s="6"/>
    </row>
    <row r="86" spans="1:22" ht="15.75" customHeight="1">
      <c r="A86" s="71"/>
      <c r="B86" s="98"/>
      <c r="C86" s="99"/>
      <c r="D86" s="99"/>
      <c r="E86" s="99"/>
      <c r="F86" s="99"/>
      <c r="G86" s="99"/>
      <c r="H86" s="99"/>
      <c r="I86" s="99"/>
      <c r="K86" s="99"/>
      <c r="L86" s="99"/>
      <c r="M86" s="99"/>
      <c r="N86" s="99"/>
      <c r="O86" s="99"/>
      <c r="P86" s="208"/>
      <c r="Q86" s="208"/>
      <c r="R86" s="67"/>
      <c r="S86" s="67"/>
      <c r="T86" s="67"/>
      <c r="U86" s="67"/>
      <c r="V86" s="6"/>
    </row>
    <row r="87" spans="1:22" ht="27" customHeight="1">
      <c r="A87" s="71"/>
      <c r="B87" s="98"/>
      <c r="C87" s="99"/>
      <c r="D87" s="99"/>
      <c r="E87" s="99"/>
      <c r="F87" s="99"/>
      <c r="G87" s="99"/>
      <c r="H87" s="99"/>
      <c r="I87" s="99"/>
      <c r="K87" s="99"/>
      <c r="L87" s="99"/>
      <c r="M87" s="99"/>
      <c r="N87" s="99"/>
      <c r="O87" s="99"/>
      <c r="P87" s="99"/>
      <c r="Q87" s="99" t="s">
        <v>54</v>
      </c>
      <c r="R87" s="66"/>
      <c r="S87" s="66"/>
      <c r="T87" s="66"/>
      <c r="U87" s="66"/>
      <c r="V87" s="6"/>
    </row>
    <row r="88" spans="2:22" ht="15" customHeight="1">
      <c r="B88" s="57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57"/>
      <c r="Q88" s="69"/>
      <c r="R88" s="69"/>
      <c r="S88" s="57"/>
      <c r="T88" s="70" t="s">
        <v>54</v>
      </c>
      <c r="U88" s="51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L7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1">
      <selection activeCell="E10" sqref="E10:I1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65" t="s">
        <v>52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</row>
    <row r="2" spans="2:21" ht="24" customHeight="1">
      <c r="B2" s="51"/>
      <c r="C2" s="51"/>
      <c r="D2" s="51"/>
      <c r="E2" s="51"/>
      <c r="F2" s="51"/>
      <c r="G2" s="51"/>
      <c r="H2" s="51"/>
      <c r="I2" s="51"/>
      <c r="J2" s="51"/>
      <c r="M2" s="51"/>
      <c r="N2" s="51"/>
      <c r="O2" s="51"/>
      <c r="P2" s="52" t="s">
        <v>53</v>
      </c>
      <c r="Q2" s="104"/>
      <c r="R2" s="51"/>
      <c r="S2" s="467" t="s">
        <v>53</v>
      </c>
      <c r="T2" s="467"/>
      <c r="U2" s="206"/>
    </row>
    <row r="3" spans="2:21" ht="31.5" customHeight="1">
      <c r="B3" s="465" t="s">
        <v>57</v>
      </c>
      <c r="C3" s="465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50"/>
      <c r="S3" s="467"/>
      <c r="T3" s="467"/>
      <c r="U3" s="54"/>
    </row>
    <row r="4" spans="2:21" ht="2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2" t="s">
        <v>62</v>
      </c>
      <c r="Q4" s="54"/>
      <c r="R4" s="55"/>
      <c r="S4" s="56"/>
      <c r="T4" s="57"/>
      <c r="U4" s="58"/>
    </row>
    <row r="5" spans="2:21" ht="30" customHeight="1">
      <c r="B5" s="59" t="s">
        <v>69</v>
      </c>
      <c r="C5" s="59"/>
      <c r="D5" s="59"/>
      <c r="E5" s="59"/>
      <c r="F5" s="59"/>
      <c r="G5" s="59"/>
      <c r="H5" s="59"/>
      <c r="I5" s="59"/>
      <c r="J5" s="59"/>
      <c r="M5" s="59"/>
      <c r="N5" s="59"/>
      <c r="O5" s="59"/>
      <c r="P5" s="52" t="s">
        <v>64</v>
      </c>
      <c r="Q5" s="103"/>
      <c r="R5" s="52"/>
      <c r="S5" s="52" t="s">
        <v>62</v>
      </c>
      <c r="T5" s="52"/>
      <c r="U5" s="60"/>
    </row>
    <row r="6" spans="2:21" ht="21" customHeight="1"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61"/>
      <c r="S6" s="206"/>
      <c r="T6" s="206"/>
      <c r="U6" s="62"/>
    </row>
    <row r="7" spans="2:21" ht="22.5" customHeight="1">
      <c r="B7" s="52" t="s">
        <v>63</v>
      </c>
      <c r="C7" s="52"/>
      <c r="D7" s="472"/>
      <c r="E7" s="472"/>
      <c r="F7" s="472"/>
      <c r="G7" s="472"/>
      <c r="H7" s="472"/>
      <c r="I7" s="472"/>
      <c r="J7" s="472"/>
      <c r="K7" s="472"/>
      <c r="L7" s="472"/>
      <c r="M7" s="106"/>
      <c r="N7" s="106"/>
      <c r="O7" s="106"/>
      <c r="P7" s="106"/>
      <c r="Q7" s="106"/>
      <c r="R7" s="52"/>
      <c r="S7" s="52" t="s">
        <v>64</v>
      </c>
      <c r="T7" s="52"/>
      <c r="U7" s="54"/>
    </row>
    <row r="8" spans="2:21" ht="22.5" customHeight="1">
      <c r="B8" s="105"/>
      <c r="C8" s="105"/>
      <c r="D8" s="470"/>
      <c r="E8" s="470"/>
      <c r="F8" s="470"/>
      <c r="G8" s="470"/>
      <c r="H8" s="470"/>
      <c r="I8" s="470"/>
      <c r="J8" s="470"/>
      <c r="K8" s="470"/>
      <c r="L8" s="470"/>
      <c r="M8" s="117"/>
      <c r="N8" s="117"/>
      <c r="O8" s="117"/>
      <c r="P8" s="117"/>
      <c r="Q8" s="117"/>
      <c r="R8" s="52"/>
      <c r="S8" s="52" t="s">
        <v>64</v>
      </c>
      <c r="T8" s="52"/>
      <c r="U8" s="54"/>
    </row>
    <row r="9" spans="2:21" ht="12" customHeight="1" thickBo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63"/>
    </row>
    <row r="10" spans="1:21" s="33" customFormat="1" ht="59.25" customHeight="1">
      <c r="A10" s="107"/>
      <c r="B10" s="456" t="s">
        <v>97</v>
      </c>
      <c r="C10" s="459" t="s">
        <v>71</v>
      </c>
      <c r="D10" s="456" t="s">
        <v>1</v>
      </c>
      <c r="E10" s="462" t="s">
        <v>126</v>
      </c>
      <c r="F10" s="462" t="s">
        <v>123</v>
      </c>
      <c r="G10" s="462" t="s">
        <v>124</v>
      </c>
      <c r="H10" s="447" t="s">
        <v>130</v>
      </c>
      <c r="I10" s="447" t="s">
        <v>128</v>
      </c>
      <c r="J10" s="441" t="s">
        <v>78</v>
      </c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1"/>
    </row>
    <row r="11" spans="1:21" s="33" customFormat="1" ht="17.25" customHeight="1" thickBot="1">
      <c r="A11" s="108"/>
      <c r="B11" s="457"/>
      <c r="C11" s="460"/>
      <c r="D11" s="457"/>
      <c r="E11" s="463"/>
      <c r="F11" s="463"/>
      <c r="G11" s="463"/>
      <c r="H11" s="448"/>
      <c r="I11" s="448"/>
      <c r="J11" s="452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4"/>
    </row>
    <row r="12" spans="1:21" s="33" customFormat="1" ht="141" customHeight="1" thickBot="1">
      <c r="A12" s="108"/>
      <c r="B12" s="458"/>
      <c r="C12" s="461"/>
      <c r="D12" s="458"/>
      <c r="E12" s="464"/>
      <c r="F12" s="464"/>
      <c r="G12" s="464"/>
      <c r="H12" s="449"/>
      <c r="I12" s="449"/>
      <c r="J12" s="177" t="s">
        <v>32</v>
      </c>
      <c r="K12" s="177" t="s">
        <v>33</v>
      </c>
      <c r="L12" s="177" t="s">
        <v>34</v>
      </c>
      <c r="M12" s="178" t="s">
        <v>35</v>
      </c>
      <c r="N12" s="178" t="s">
        <v>36</v>
      </c>
      <c r="O12" s="178" t="s">
        <v>37</v>
      </c>
      <c r="P12" s="178" t="s">
        <v>55</v>
      </c>
      <c r="Q12" s="178" t="s">
        <v>56</v>
      </c>
      <c r="R12" s="178" t="s">
        <v>38</v>
      </c>
      <c r="S12" s="178" t="s">
        <v>55</v>
      </c>
      <c r="T12" s="178" t="s">
        <v>56</v>
      </c>
      <c r="U12" s="178" t="s">
        <v>38</v>
      </c>
    </row>
    <row r="13" spans="1:21" s="33" customFormat="1" ht="21" thickBot="1">
      <c r="A13" s="108"/>
      <c r="B13" s="179">
        <v>1</v>
      </c>
      <c r="C13" s="179">
        <v>2</v>
      </c>
      <c r="D13" s="179">
        <v>3</v>
      </c>
      <c r="E13" s="180">
        <v>4</v>
      </c>
      <c r="F13" s="180">
        <v>5</v>
      </c>
      <c r="G13" s="180" t="s">
        <v>80</v>
      </c>
      <c r="H13" s="180">
        <v>7</v>
      </c>
      <c r="I13" s="207" t="s">
        <v>118</v>
      </c>
      <c r="J13" s="209">
        <v>9</v>
      </c>
      <c r="K13" s="209">
        <v>10</v>
      </c>
      <c r="L13" s="209">
        <v>11</v>
      </c>
      <c r="M13" s="209">
        <v>12</v>
      </c>
      <c r="N13" s="209">
        <v>13</v>
      </c>
      <c r="O13" s="209">
        <v>14</v>
      </c>
      <c r="P13" s="209">
        <v>15</v>
      </c>
      <c r="Q13" s="209">
        <v>16</v>
      </c>
      <c r="R13" s="209">
        <v>17</v>
      </c>
      <c r="S13" s="180">
        <v>16</v>
      </c>
      <c r="T13" s="180">
        <v>17</v>
      </c>
      <c r="U13" s="180">
        <v>18</v>
      </c>
    </row>
    <row r="14" spans="1:21" ht="27">
      <c r="A14" s="109"/>
      <c r="B14" s="181" t="s">
        <v>7</v>
      </c>
      <c r="C14" s="182" t="s">
        <v>61</v>
      </c>
      <c r="D14" s="183"/>
      <c r="E14" s="281">
        <f>SUM(E15:E25)</f>
        <v>0</v>
      </c>
      <c r="F14" s="281">
        <f>SUM(F15:F25)</f>
        <v>0</v>
      </c>
      <c r="G14" s="281">
        <f>SUM(G15:G25)</f>
        <v>0</v>
      </c>
      <c r="H14" s="281">
        <f>SUM(H15:H25)</f>
        <v>0</v>
      </c>
      <c r="I14" s="281">
        <f aca="true" t="shared" si="0" ref="I14:U14">SUM(I15:I25)</f>
        <v>0</v>
      </c>
      <c r="J14" s="282">
        <f t="shared" si="0"/>
        <v>0</v>
      </c>
      <c r="K14" s="283">
        <f t="shared" si="0"/>
        <v>0</v>
      </c>
      <c r="L14" s="283">
        <f t="shared" si="0"/>
        <v>0</v>
      </c>
      <c r="M14" s="283">
        <f t="shared" si="0"/>
        <v>0</v>
      </c>
      <c r="N14" s="283">
        <f t="shared" si="0"/>
        <v>0</v>
      </c>
      <c r="O14" s="283">
        <f t="shared" si="0"/>
        <v>0</v>
      </c>
      <c r="P14" s="283">
        <f t="shared" si="0"/>
        <v>0</v>
      </c>
      <c r="Q14" s="283">
        <f t="shared" si="0"/>
        <v>0</v>
      </c>
      <c r="R14" s="284">
        <f t="shared" si="0"/>
        <v>0</v>
      </c>
      <c r="S14" s="210">
        <f t="shared" si="0"/>
        <v>0</v>
      </c>
      <c r="T14" s="173">
        <f t="shared" si="0"/>
        <v>0</v>
      </c>
      <c r="U14" s="174">
        <f t="shared" si="0"/>
        <v>0</v>
      </c>
    </row>
    <row r="15" spans="1:27" ht="27.75">
      <c r="A15" s="109"/>
      <c r="B15" s="184">
        <v>1</v>
      </c>
      <c r="C15" s="79" t="s">
        <v>20</v>
      </c>
      <c r="D15" s="184">
        <v>611100</v>
      </c>
      <c r="E15" s="292"/>
      <c r="F15" s="292"/>
      <c r="G15" s="285">
        <f>SUM(H15:I15)</f>
        <v>0</v>
      </c>
      <c r="H15" s="292"/>
      <c r="I15" s="285">
        <f aca="true" t="shared" si="1" ref="I15:I24">SUM(J15:R15)</f>
        <v>0</v>
      </c>
      <c r="J15" s="293"/>
      <c r="K15" s="293"/>
      <c r="L15" s="293"/>
      <c r="M15" s="293"/>
      <c r="N15" s="293"/>
      <c r="O15" s="293"/>
      <c r="P15" s="293"/>
      <c r="Q15" s="293"/>
      <c r="R15" s="293"/>
      <c r="S15" s="211"/>
      <c r="T15" s="185"/>
      <c r="U15" s="186"/>
      <c r="V15" s="46"/>
      <c r="W15" s="46"/>
      <c r="X15" s="46"/>
      <c r="Y15" s="46"/>
      <c r="AA15" s="46"/>
    </row>
    <row r="16" spans="1:27" ht="47.25">
      <c r="A16" s="109"/>
      <c r="B16" s="78">
        <v>2</v>
      </c>
      <c r="C16" s="77" t="s">
        <v>39</v>
      </c>
      <c r="D16" s="78">
        <v>611200</v>
      </c>
      <c r="E16" s="292"/>
      <c r="F16" s="292"/>
      <c r="G16" s="285">
        <f aca="true" t="shared" si="2" ref="G16:G81">SUM(H16:I16)</f>
        <v>0</v>
      </c>
      <c r="H16" s="292"/>
      <c r="I16" s="285">
        <f t="shared" si="1"/>
        <v>0</v>
      </c>
      <c r="J16" s="293"/>
      <c r="K16" s="293"/>
      <c r="L16" s="293"/>
      <c r="M16" s="293"/>
      <c r="N16" s="293"/>
      <c r="O16" s="293"/>
      <c r="P16" s="293"/>
      <c r="Q16" s="293"/>
      <c r="R16" s="293"/>
      <c r="S16" s="211"/>
      <c r="T16" s="185"/>
      <c r="U16" s="186"/>
      <c r="V16" s="46"/>
      <c r="W16" s="46"/>
      <c r="X16" s="46"/>
      <c r="Y16" s="46"/>
      <c r="AA16" s="46"/>
    </row>
    <row r="17" spans="1:27" ht="27.75">
      <c r="A17" s="109"/>
      <c r="B17" s="78">
        <v>3</v>
      </c>
      <c r="C17" s="79" t="s">
        <v>8</v>
      </c>
      <c r="D17" s="78">
        <v>613100</v>
      </c>
      <c r="E17" s="292"/>
      <c r="F17" s="292"/>
      <c r="G17" s="285">
        <f t="shared" si="2"/>
        <v>0</v>
      </c>
      <c r="H17" s="292"/>
      <c r="I17" s="285">
        <f t="shared" si="1"/>
        <v>0</v>
      </c>
      <c r="J17" s="293"/>
      <c r="K17" s="293"/>
      <c r="L17" s="293"/>
      <c r="M17" s="293"/>
      <c r="N17" s="293"/>
      <c r="O17" s="293"/>
      <c r="P17" s="293"/>
      <c r="Q17" s="293"/>
      <c r="R17" s="293"/>
      <c r="S17" s="211"/>
      <c r="T17" s="185"/>
      <c r="U17" s="186"/>
      <c r="V17" s="46"/>
      <c r="W17" s="46"/>
      <c r="X17" s="46"/>
      <c r="Y17" s="46"/>
      <c r="AA17" s="46"/>
    </row>
    <row r="18" spans="1:27" ht="27.75">
      <c r="A18" s="109"/>
      <c r="B18" s="78">
        <v>4</v>
      </c>
      <c r="C18" s="77" t="s">
        <v>40</v>
      </c>
      <c r="D18" s="78">
        <v>613200</v>
      </c>
      <c r="E18" s="292"/>
      <c r="F18" s="292"/>
      <c r="G18" s="285">
        <f t="shared" si="2"/>
        <v>0</v>
      </c>
      <c r="H18" s="292"/>
      <c r="I18" s="285">
        <f t="shared" si="1"/>
        <v>0</v>
      </c>
      <c r="J18" s="293"/>
      <c r="K18" s="293"/>
      <c r="L18" s="293"/>
      <c r="M18" s="293"/>
      <c r="N18" s="293"/>
      <c r="O18" s="293"/>
      <c r="P18" s="293"/>
      <c r="Q18" s="293"/>
      <c r="R18" s="293"/>
      <c r="S18" s="211"/>
      <c r="T18" s="185"/>
      <c r="U18" s="186"/>
      <c r="V18" s="46"/>
      <c r="W18" s="46"/>
      <c r="X18" s="46"/>
      <c r="Y18" s="46"/>
      <c r="AA18" s="46"/>
    </row>
    <row r="19" spans="1:27" ht="27.75">
      <c r="A19" s="109"/>
      <c r="B19" s="78">
        <v>5</v>
      </c>
      <c r="C19" s="77" t="s">
        <v>9</v>
      </c>
      <c r="D19" s="78">
        <v>613300</v>
      </c>
      <c r="E19" s="292"/>
      <c r="F19" s="292"/>
      <c r="G19" s="285">
        <f t="shared" si="2"/>
        <v>0</v>
      </c>
      <c r="H19" s="292"/>
      <c r="I19" s="285">
        <f t="shared" si="1"/>
        <v>0</v>
      </c>
      <c r="J19" s="293"/>
      <c r="K19" s="293"/>
      <c r="L19" s="293"/>
      <c r="M19" s="293"/>
      <c r="N19" s="293"/>
      <c r="O19" s="293"/>
      <c r="P19" s="293"/>
      <c r="Q19" s="293"/>
      <c r="R19" s="293"/>
      <c r="S19" s="211"/>
      <c r="T19" s="185"/>
      <c r="U19" s="186"/>
      <c r="V19" s="46"/>
      <c r="W19" s="46"/>
      <c r="X19" s="46"/>
      <c r="Y19" s="46"/>
      <c r="AA19" s="46"/>
    </row>
    <row r="20" spans="1:27" ht="27.75">
      <c r="A20" s="109"/>
      <c r="B20" s="78">
        <v>6</v>
      </c>
      <c r="C20" s="79" t="s">
        <v>21</v>
      </c>
      <c r="D20" s="78">
        <v>613400</v>
      </c>
      <c r="E20" s="292"/>
      <c r="F20" s="292"/>
      <c r="G20" s="285">
        <f t="shared" si="2"/>
        <v>0</v>
      </c>
      <c r="H20" s="292"/>
      <c r="I20" s="285">
        <f t="shared" si="1"/>
        <v>0</v>
      </c>
      <c r="J20" s="293"/>
      <c r="K20" s="293"/>
      <c r="L20" s="293"/>
      <c r="M20" s="293"/>
      <c r="N20" s="293"/>
      <c r="O20" s="293"/>
      <c r="P20" s="293"/>
      <c r="Q20" s="293"/>
      <c r="R20" s="293"/>
      <c r="S20" s="211"/>
      <c r="T20" s="185"/>
      <c r="U20" s="186"/>
      <c r="V20" s="46"/>
      <c r="W20" s="46"/>
      <c r="X20" s="46"/>
      <c r="Y20" s="46"/>
      <c r="AA20" s="46"/>
    </row>
    <row r="21" spans="1:27" ht="27.75">
      <c r="A21" s="109"/>
      <c r="B21" s="78">
        <v>7</v>
      </c>
      <c r="C21" s="77" t="s">
        <v>22</v>
      </c>
      <c r="D21" s="78">
        <v>613500</v>
      </c>
      <c r="E21" s="292"/>
      <c r="F21" s="292"/>
      <c r="G21" s="285">
        <f t="shared" si="2"/>
        <v>0</v>
      </c>
      <c r="H21" s="292"/>
      <c r="I21" s="285">
        <f t="shared" si="1"/>
        <v>0</v>
      </c>
      <c r="J21" s="293"/>
      <c r="K21" s="293"/>
      <c r="L21" s="293"/>
      <c r="M21" s="293"/>
      <c r="N21" s="293"/>
      <c r="O21" s="293"/>
      <c r="P21" s="293"/>
      <c r="Q21" s="293"/>
      <c r="R21" s="293"/>
      <c r="S21" s="211"/>
      <c r="T21" s="185"/>
      <c r="U21" s="186"/>
      <c r="V21" s="46"/>
      <c r="W21" s="46"/>
      <c r="X21" s="46"/>
      <c r="Y21" s="46"/>
      <c r="AA21" s="46"/>
    </row>
    <row r="22" spans="1:27" ht="27.75">
      <c r="A22" s="109"/>
      <c r="B22" s="78">
        <v>8</v>
      </c>
      <c r="C22" s="79" t="s">
        <v>58</v>
      </c>
      <c r="D22" s="78">
        <v>613600</v>
      </c>
      <c r="E22" s="292"/>
      <c r="F22" s="292"/>
      <c r="G22" s="285">
        <f t="shared" si="2"/>
        <v>0</v>
      </c>
      <c r="H22" s="292"/>
      <c r="I22" s="285">
        <f t="shared" si="1"/>
        <v>0</v>
      </c>
      <c r="J22" s="293"/>
      <c r="K22" s="293"/>
      <c r="L22" s="293"/>
      <c r="M22" s="293"/>
      <c r="N22" s="293"/>
      <c r="O22" s="293"/>
      <c r="P22" s="293"/>
      <c r="Q22" s="293"/>
      <c r="R22" s="293"/>
      <c r="S22" s="211"/>
      <c r="T22" s="185"/>
      <c r="U22" s="186"/>
      <c r="V22" s="46"/>
      <c r="W22" s="46"/>
      <c r="X22" s="46"/>
      <c r="Y22" s="46"/>
      <c r="AA22" s="46"/>
    </row>
    <row r="23" spans="1:27" ht="27.75">
      <c r="A23" s="109"/>
      <c r="B23" s="78">
        <v>9</v>
      </c>
      <c r="C23" s="79" t="s">
        <v>10</v>
      </c>
      <c r="D23" s="78">
        <v>613700</v>
      </c>
      <c r="E23" s="292"/>
      <c r="F23" s="292"/>
      <c r="G23" s="285">
        <f t="shared" si="2"/>
        <v>0</v>
      </c>
      <c r="H23" s="292"/>
      <c r="I23" s="285">
        <f t="shared" si="1"/>
        <v>0</v>
      </c>
      <c r="J23" s="293"/>
      <c r="K23" s="293"/>
      <c r="L23" s="293"/>
      <c r="M23" s="293"/>
      <c r="N23" s="293"/>
      <c r="O23" s="293"/>
      <c r="P23" s="293"/>
      <c r="Q23" s="293"/>
      <c r="R23" s="293"/>
      <c r="S23" s="211"/>
      <c r="T23" s="185"/>
      <c r="U23" s="186"/>
      <c r="V23" s="46"/>
      <c r="W23" s="46"/>
      <c r="X23" s="46"/>
      <c r="Y23" s="46"/>
      <c r="AA23" s="46"/>
    </row>
    <row r="24" spans="1:27" ht="47.25">
      <c r="A24" s="109"/>
      <c r="B24" s="78">
        <v>10</v>
      </c>
      <c r="C24" s="77" t="s">
        <v>41</v>
      </c>
      <c r="D24" s="78">
        <v>613800</v>
      </c>
      <c r="E24" s="292"/>
      <c r="F24" s="292"/>
      <c r="G24" s="285">
        <f t="shared" si="2"/>
        <v>0</v>
      </c>
      <c r="H24" s="292"/>
      <c r="I24" s="285">
        <f t="shared" si="1"/>
        <v>0</v>
      </c>
      <c r="J24" s="293"/>
      <c r="K24" s="293"/>
      <c r="L24" s="293"/>
      <c r="M24" s="293"/>
      <c r="N24" s="293"/>
      <c r="O24" s="293"/>
      <c r="P24" s="293"/>
      <c r="Q24" s="293"/>
      <c r="R24" s="293"/>
      <c r="S24" s="211"/>
      <c r="T24" s="185"/>
      <c r="U24" s="186"/>
      <c r="V24" s="46"/>
      <c r="W24" s="46"/>
      <c r="X24" s="46"/>
      <c r="Y24" s="46"/>
      <c r="AA24" s="46"/>
    </row>
    <row r="25" spans="1:27" ht="27.75">
      <c r="A25" s="109"/>
      <c r="B25" s="78">
        <v>11</v>
      </c>
      <c r="C25" s="77" t="s">
        <v>11</v>
      </c>
      <c r="D25" s="78">
        <v>613900</v>
      </c>
      <c r="E25" s="292"/>
      <c r="F25" s="292"/>
      <c r="G25" s="285">
        <f t="shared" si="2"/>
        <v>0</v>
      </c>
      <c r="H25" s="292"/>
      <c r="I25" s="285">
        <f>SUM(J25:R25)</f>
        <v>0</v>
      </c>
      <c r="J25" s="293"/>
      <c r="K25" s="293"/>
      <c r="L25" s="293"/>
      <c r="M25" s="293"/>
      <c r="N25" s="293"/>
      <c r="O25" s="293"/>
      <c r="P25" s="293"/>
      <c r="Q25" s="293"/>
      <c r="R25" s="293"/>
      <c r="S25" s="211"/>
      <c r="T25" s="185"/>
      <c r="U25" s="186"/>
      <c r="V25" s="46"/>
      <c r="W25" s="46"/>
      <c r="X25" s="46"/>
      <c r="Y25" s="46"/>
      <c r="AA25" s="46"/>
    </row>
    <row r="26" spans="1:24" ht="46.5" thickBot="1">
      <c r="A26" s="109"/>
      <c r="B26" s="187" t="s">
        <v>12</v>
      </c>
      <c r="C26" s="188" t="s">
        <v>60</v>
      </c>
      <c r="D26" s="189">
        <v>614000</v>
      </c>
      <c r="E26" s="288">
        <f aca="true" t="shared" si="3" ref="E26:U26">E27+E38+E44+E59+E62+E64</f>
        <v>0</v>
      </c>
      <c r="F26" s="288">
        <f t="shared" si="3"/>
        <v>0</v>
      </c>
      <c r="G26" s="288">
        <f t="shared" si="3"/>
        <v>0</v>
      </c>
      <c r="H26" s="288">
        <f t="shared" si="3"/>
        <v>0</v>
      </c>
      <c r="I26" s="288">
        <f t="shared" si="3"/>
        <v>0</v>
      </c>
      <c r="J26" s="289">
        <f t="shared" si="3"/>
        <v>0</v>
      </c>
      <c r="K26" s="289">
        <f t="shared" si="3"/>
        <v>0</v>
      </c>
      <c r="L26" s="289">
        <f t="shared" si="3"/>
        <v>0</v>
      </c>
      <c r="M26" s="289">
        <f t="shared" si="3"/>
        <v>0</v>
      </c>
      <c r="N26" s="289">
        <f t="shared" si="3"/>
        <v>0</v>
      </c>
      <c r="O26" s="289">
        <f t="shared" si="3"/>
        <v>0</v>
      </c>
      <c r="P26" s="289">
        <f t="shared" si="3"/>
        <v>0</v>
      </c>
      <c r="Q26" s="289">
        <f t="shared" si="3"/>
        <v>0</v>
      </c>
      <c r="R26" s="289">
        <f t="shared" si="3"/>
        <v>0</v>
      </c>
      <c r="S26" s="212">
        <f t="shared" si="3"/>
        <v>0</v>
      </c>
      <c r="T26" s="175">
        <f t="shared" si="3"/>
        <v>0</v>
      </c>
      <c r="U26" s="176">
        <f t="shared" si="3"/>
        <v>0</v>
      </c>
      <c r="W26" s="46"/>
      <c r="X26" s="46"/>
    </row>
    <row r="27" spans="1:21" ht="27.75">
      <c r="A27" s="109"/>
      <c r="B27" s="190">
        <v>1</v>
      </c>
      <c r="C27" s="84" t="s">
        <v>42</v>
      </c>
      <c r="D27" s="113">
        <v>614100</v>
      </c>
      <c r="E27" s="296">
        <f>SUM(E28:E37)</f>
        <v>0</v>
      </c>
      <c r="F27" s="296">
        <f aca="true" t="shared" si="4" ref="F27:R27">SUM(F28:F37)</f>
        <v>0</v>
      </c>
      <c r="G27" s="296">
        <f t="shared" si="4"/>
        <v>0</v>
      </c>
      <c r="H27" s="296">
        <f t="shared" si="4"/>
        <v>0</v>
      </c>
      <c r="I27" s="296">
        <f t="shared" si="4"/>
        <v>0</v>
      </c>
      <c r="J27" s="297">
        <f t="shared" si="4"/>
        <v>0</v>
      </c>
      <c r="K27" s="297">
        <f t="shared" si="4"/>
        <v>0</v>
      </c>
      <c r="L27" s="297">
        <f t="shared" si="4"/>
        <v>0</v>
      </c>
      <c r="M27" s="297">
        <f t="shared" si="4"/>
        <v>0</v>
      </c>
      <c r="N27" s="297">
        <f t="shared" si="4"/>
        <v>0</v>
      </c>
      <c r="O27" s="297">
        <f t="shared" si="4"/>
        <v>0</v>
      </c>
      <c r="P27" s="297">
        <f t="shared" si="4"/>
        <v>0</v>
      </c>
      <c r="Q27" s="297">
        <f t="shared" si="4"/>
        <v>0</v>
      </c>
      <c r="R27" s="297">
        <f t="shared" si="4"/>
        <v>0</v>
      </c>
      <c r="S27" s="213">
        <f>S28+S37</f>
        <v>0</v>
      </c>
      <c r="T27" s="191">
        <f>T28+T37</f>
        <v>0</v>
      </c>
      <c r="U27" s="192">
        <f>U28+U37</f>
        <v>0</v>
      </c>
    </row>
    <row r="28" spans="1:21" ht="27.75">
      <c r="A28" s="109"/>
      <c r="B28" s="87"/>
      <c r="C28" s="86"/>
      <c r="D28" s="87"/>
      <c r="E28" s="292"/>
      <c r="F28" s="292"/>
      <c r="G28" s="285">
        <f t="shared" si="2"/>
        <v>0</v>
      </c>
      <c r="H28" s="292"/>
      <c r="I28" s="285">
        <f aca="true" t="shared" si="5" ref="I28:I36">SUM(J28:R28)</f>
        <v>0</v>
      </c>
      <c r="J28" s="293"/>
      <c r="K28" s="294"/>
      <c r="L28" s="294"/>
      <c r="M28" s="294"/>
      <c r="N28" s="294"/>
      <c r="O28" s="294"/>
      <c r="P28" s="294"/>
      <c r="Q28" s="294"/>
      <c r="R28" s="295"/>
      <c r="S28" s="214"/>
      <c r="T28" s="193"/>
      <c r="U28" s="194"/>
    </row>
    <row r="29" spans="1:21" ht="27.75" hidden="1">
      <c r="A29" s="109"/>
      <c r="B29" s="87"/>
      <c r="C29" s="86"/>
      <c r="D29" s="87"/>
      <c r="E29" s="292"/>
      <c r="F29" s="292"/>
      <c r="G29" s="285">
        <f t="shared" si="2"/>
        <v>0</v>
      </c>
      <c r="H29" s="292"/>
      <c r="I29" s="285">
        <f t="shared" si="5"/>
        <v>0</v>
      </c>
      <c r="J29" s="293"/>
      <c r="K29" s="294"/>
      <c r="L29" s="294"/>
      <c r="M29" s="294"/>
      <c r="N29" s="294"/>
      <c r="O29" s="294"/>
      <c r="P29" s="294"/>
      <c r="Q29" s="294"/>
      <c r="R29" s="295"/>
      <c r="S29" s="214"/>
      <c r="T29" s="193"/>
      <c r="U29" s="194"/>
    </row>
    <row r="30" spans="1:21" ht="27.75" hidden="1">
      <c r="A30" s="109"/>
      <c r="B30" s="87"/>
      <c r="C30" s="86"/>
      <c r="D30" s="87"/>
      <c r="E30" s="292"/>
      <c r="F30" s="292"/>
      <c r="G30" s="285">
        <f t="shared" si="2"/>
        <v>0</v>
      </c>
      <c r="H30" s="292"/>
      <c r="I30" s="285">
        <f t="shared" si="5"/>
        <v>0</v>
      </c>
      <c r="J30" s="293"/>
      <c r="K30" s="294"/>
      <c r="L30" s="294"/>
      <c r="M30" s="294"/>
      <c r="N30" s="294"/>
      <c r="O30" s="294"/>
      <c r="P30" s="294"/>
      <c r="Q30" s="294"/>
      <c r="R30" s="295"/>
      <c r="S30" s="214"/>
      <c r="T30" s="193"/>
      <c r="U30" s="194"/>
    </row>
    <row r="31" spans="1:21" ht="27.75" hidden="1">
      <c r="A31" s="109"/>
      <c r="B31" s="87"/>
      <c r="C31" s="86"/>
      <c r="D31" s="87"/>
      <c r="E31" s="292"/>
      <c r="F31" s="292"/>
      <c r="G31" s="285">
        <f t="shared" si="2"/>
        <v>0</v>
      </c>
      <c r="H31" s="292"/>
      <c r="I31" s="285">
        <f t="shared" si="5"/>
        <v>0</v>
      </c>
      <c r="J31" s="293"/>
      <c r="K31" s="294"/>
      <c r="L31" s="294"/>
      <c r="M31" s="294"/>
      <c r="N31" s="294"/>
      <c r="O31" s="294"/>
      <c r="P31" s="294"/>
      <c r="Q31" s="294"/>
      <c r="R31" s="295"/>
      <c r="S31" s="214"/>
      <c r="T31" s="193"/>
      <c r="U31" s="194"/>
    </row>
    <row r="32" spans="1:21" ht="27.75" hidden="1">
      <c r="A32" s="109"/>
      <c r="B32" s="87"/>
      <c r="C32" s="86"/>
      <c r="D32" s="87"/>
      <c r="E32" s="292"/>
      <c r="F32" s="292"/>
      <c r="G32" s="285">
        <f t="shared" si="2"/>
        <v>0</v>
      </c>
      <c r="H32" s="292"/>
      <c r="I32" s="285">
        <f t="shared" si="5"/>
        <v>0</v>
      </c>
      <c r="J32" s="293"/>
      <c r="K32" s="294"/>
      <c r="L32" s="294"/>
      <c r="M32" s="294"/>
      <c r="N32" s="294"/>
      <c r="O32" s="294"/>
      <c r="P32" s="294"/>
      <c r="Q32" s="294"/>
      <c r="R32" s="295"/>
      <c r="S32" s="214"/>
      <c r="T32" s="193"/>
      <c r="U32" s="194"/>
    </row>
    <row r="33" spans="1:21" ht="27.75" hidden="1">
      <c r="A33" s="109"/>
      <c r="B33" s="87"/>
      <c r="C33" s="86"/>
      <c r="D33" s="87"/>
      <c r="E33" s="292"/>
      <c r="F33" s="292"/>
      <c r="G33" s="285">
        <f t="shared" si="2"/>
        <v>0</v>
      </c>
      <c r="H33" s="292"/>
      <c r="I33" s="285">
        <f t="shared" si="5"/>
        <v>0</v>
      </c>
      <c r="J33" s="293"/>
      <c r="K33" s="294"/>
      <c r="L33" s="294"/>
      <c r="M33" s="294"/>
      <c r="N33" s="294"/>
      <c r="O33" s="294"/>
      <c r="P33" s="294"/>
      <c r="Q33" s="294"/>
      <c r="R33" s="295"/>
      <c r="S33" s="214"/>
      <c r="T33" s="193"/>
      <c r="U33" s="194"/>
    </row>
    <row r="34" spans="1:21" ht="27.75" hidden="1">
      <c r="A34" s="109"/>
      <c r="B34" s="87"/>
      <c r="C34" s="86"/>
      <c r="D34" s="87"/>
      <c r="E34" s="292"/>
      <c r="F34" s="292"/>
      <c r="G34" s="285">
        <f t="shared" si="2"/>
        <v>0</v>
      </c>
      <c r="H34" s="292"/>
      <c r="I34" s="285">
        <f t="shared" si="5"/>
        <v>0</v>
      </c>
      <c r="J34" s="293"/>
      <c r="K34" s="294"/>
      <c r="L34" s="294"/>
      <c r="M34" s="294"/>
      <c r="N34" s="294"/>
      <c r="O34" s="294"/>
      <c r="P34" s="294"/>
      <c r="Q34" s="294"/>
      <c r="R34" s="295"/>
      <c r="S34" s="214"/>
      <c r="T34" s="193"/>
      <c r="U34" s="194"/>
    </row>
    <row r="35" spans="1:21" ht="27.75" hidden="1">
      <c r="A35" s="109"/>
      <c r="B35" s="87"/>
      <c r="C35" s="86"/>
      <c r="D35" s="87"/>
      <c r="E35" s="292"/>
      <c r="F35" s="292"/>
      <c r="G35" s="285">
        <f t="shared" si="2"/>
        <v>0</v>
      </c>
      <c r="H35" s="292"/>
      <c r="I35" s="285">
        <f t="shared" si="5"/>
        <v>0</v>
      </c>
      <c r="J35" s="293"/>
      <c r="K35" s="294"/>
      <c r="L35" s="294"/>
      <c r="M35" s="294"/>
      <c r="N35" s="294"/>
      <c r="O35" s="294"/>
      <c r="P35" s="294"/>
      <c r="Q35" s="294"/>
      <c r="R35" s="295"/>
      <c r="S35" s="214"/>
      <c r="T35" s="193"/>
      <c r="U35" s="194"/>
    </row>
    <row r="36" spans="1:21" ht="27.75" hidden="1">
      <c r="A36" s="109"/>
      <c r="B36" s="87"/>
      <c r="C36" s="86"/>
      <c r="D36" s="87"/>
      <c r="E36" s="292"/>
      <c r="F36" s="292"/>
      <c r="G36" s="285">
        <f t="shared" si="2"/>
        <v>0</v>
      </c>
      <c r="H36" s="292"/>
      <c r="I36" s="285">
        <f t="shared" si="5"/>
        <v>0</v>
      </c>
      <c r="J36" s="293"/>
      <c r="K36" s="294"/>
      <c r="L36" s="294"/>
      <c r="M36" s="294"/>
      <c r="N36" s="294"/>
      <c r="O36" s="294"/>
      <c r="P36" s="294"/>
      <c r="Q36" s="294"/>
      <c r="R36" s="295"/>
      <c r="S36" s="214"/>
      <c r="T36" s="193"/>
      <c r="U36" s="194"/>
    </row>
    <row r="37" spans="1:21" ht="27.75" hidden="1">
      <c r="A37" s="109"/>
      <c r="B37" s="87"/>
      <c r="C37" s="86"/>
      <c r="D37" s="87"/>
      <c r="E37" s="292"/>
      <c r="F37" s="292"/>
      <c r="G37" s="285">
        <f t="shared" si="2"/>
        <v>0</v>
      </c>
      <c r="H37" s="292"/>
      <c r="I37" s="285">
        <f>SUM(J37:R37)</f>
        <v>0</v>
      </c>
      <c r="J37" s="293"/>
      <c r="K37" s="294"/>
      <c r="L37" s="294"/>
      <c r="M37" s="294"/>
      <c r="N37" s="294"/>
      <c r="O37" s="294"/>
      <c r="P37" s="294"/>
      <c r="Q37" s="294"/>
      <c r="R37" s="295"/>
      <c r="S37" s="214"/>
      <c r="T37" s="193"/>
      <c r="U37" s="194"/>
    </row>
    <row r="38" spans="1:21" ht="27.75">
      <c r="A38" s="109"/>
      <c r="B38" s="87">
        <v>2</v>
      </c>
      <c r="C38" s="86" t="s">
        <v>43</v>
      </c>
      <c r="D38" s="87">
        <v>614200</v>
      </c>
      <c r="E38" s="285">
        <f>SUM(E39:E43)</f>
        <v>0</v>
      </c>
      <c r="F38" s="285">
        <f aca="true" t="shared" si="6" ref="F38:R38">SUM(F39:F43)</f>
        <v>0</v>
      </c>
      <c r="G38" s="285">
        <f t="shared" si="6"/>
        <v>0</v>
      </c>
      <c r="H38" s="285">
        <f t="shared" si="6"/>
        <v>0</v>
      </c>
      <c r="I38" s="285">
        <f t="shared" si="6"/>
        <v>0</v>
      </c>
      <c r="J38" s="298">
        <f t="shared" si="6"/>
        <v>0</v>
      </c>
      <c r="K38" s="298">
        <f t="shared" si="6"/>
        <v>0</v>
      </c>
      <c r="L38" s="298">
        <f t="shared" si="6"/>
        <v>0</v>
      </c>
      <c r="M38" s="298">
        <f t="shared" si="6"/>
        <v>0</v>
      </c>
      <c r="N38" s="298">
        <f t="shared" si="6"/>
        <v>0</v>
      </c>
      <c r="O38" s="298">
        <f t="shared" si="6"/>
        <v>0</v>
      </c>
      <c r="P38" s="298">
        <f t="shared" si="6"/>
        <v>0</v>
      </c>
      <c r="Q38" s="298">
        <f t="shared" si="6"/>
        <v>0</v>
      </c>
      <c r="R38" s="298">
        <f t="shared" si="6"/>
        <v>0</v>
      </c>
      <c r="S38" s="211">
        <f>S43</f>
        <v>0</v>
      </c>
      <c r="T38" s="185">
        <f>T43</f>
        <v>0</v>
      </c>
      <c r="U38" s="186">
        <f>U43</f>
        <v>0</v>
      </c>
    </row>
    <row r="39" spans="1:21" ht="27.75">
      <c r="A39" s="109"/>
      <c r="B39" s="87"/>
      <c r="C39" s="86"/>
      <c r="D39" s="87"/>
      <c r="E39" s="292"/>
      <c r="F39" s="292"/>
      <c r="G39" s="285">
        <f t="shared" si="2"/>
        <v>0</v>
      </c>
      <c r="H39" s="285"/>
      <c r="I39" s="285">
        <f>SUM(J39:R39)</f>
        <v>0</v>
      </c>
      <c r="J39" s="293"/>
      <c r="K39" s="294"/>
      <c r="L39" s="294"/>
      <c r="M39" s="294"/>
      <c r="N39" s="294"/>
      <c r="O39" s="294"/>
      <c r="P39" s="294"/>
      <c r="Q39" s="294"/>
      <c r="R39" s="295"/>
      <c r="S39" s="214"/>
      <c r="T39" s="193"/>
      <c r="U39" s="194"/>
    </row>
    <row r="40" spans="1:21" ht="27.75" hidden="1">
      <c r="A40" s="109"/>
      <c r="B40" s="87"/>
      <c r="C40" s="86"/>
      <c r="D40" s="87"/>
      <c r="E40" s="292"/>
      <c r="F40" s="292"/>
      <c r="G40" s="285">
        <f t="shared" si="2"/>
        <v>0</v>
      </c>
      <c r="H40" s="292"/>
      <c r="I40" s="285">
        <f>SUM(J40:R40)</f>
        <v>0</v>
      </c>
      <c r="J40" s="293"/>
      <c r="K40" s="294"/>
      <c r="L40" s="294"/>
      <c r="M40" s="294"/>
      <c r="N40" s="294"/>
      <c r="O40" s="294"/>
      <c r="P40" s="294"/>
      <c r="Q40" s="294"/>
      <c r="R40" s="295"/>
      <c r="S40" s="214"/>
      <c r="T40" s="193"/>
      <c r="U40" s="194"/>
    </row>
    <row r="41" spans="1:21" ht="27.75" hidden="1">
      <c r="A41" s="109"/>
      <c r="B41" s="87"/>
      <c r="C41" s="86"/>
      <c r="D41" s="87"/>
      <c r="E41" s="292"/>
      <c r="F41" s="292"/>
      <c r="G41" s="285">
        <f t="shared" si="2"/>
        <v>0</v>
      </c>
      <c r="H41" s="292"/>
      <c r="I41" s="285">
        <f>SUM(J41:R41)</f>
        <v>0</v>
      </c>
      <c r="J41" s="293"/>
      <c r="K41" s="294"/>
      <c r="L41" s="294"/>
      <c r="M41" s="294"/>
      <c r="N41" s="294"/>
      <c r="O41" s="294"/>
      <c r="P41" s="294"/>
      <c r="Q41" s="294"/>
      <c r="R41" s="295"/>
      <c r="S41" s="214"/>
      <c r="T41" s="193"/>
      <c r="U41" s="194"/>
    </row>
    <row r="42" spans="1:21" ht="27.75" hidden="1">
      <c r="A42" s="109"/>
      <c r="B42" s="87"/>
      <c r="C42" s="86"/>
      <c r="D42" s="87"/>
      <c r="E42" s="292"/>
      <c r="F42" s="292"/>
      <c r="G42" s="285">
        <f t="shared" si="2"/>
        <v>0</v>
      </c>
      <c r="H42" s="292"/>
      <c r="I42" s="285">
        <f>SUM(J42:R42)</f>
        <v>0</v>
      </c>
      <c r="J42" s="293"/>
      <c r="K42" s="294"/>
      <c r="L42" s="294"/>
      <c r="M42" s="294"/>
      <c r="N42" s="294"/>
      <c r="O42" s="294"/>
      <c r="P42" s="294"/>
      <c r="Q42" s="294"/>
      <c r="R42" s="295"/>
      <c r="S42" s="214"/>
      <c r="T42" s="193"/>
      <c r="U42" s="194"/>
    </row>
    <row r="43" spans="1:21" ht="27.75" hidden="1">
      <c r="A43" s="109"/>
      <c r="B43" s="87"/>
      <c r="C43" s="86"/>
      <c r="D43" s="87"/>
      <c r="E43" s="292"/>
      <c r="F43" s="292"/>
      <c r="G43" s="285">
        <f t="shared" si="2"/>
        <v>0</v>
      </c>
      <c r="H43" s="292"/>
      <c r="I43" s="285">
        <f>SUM(J43:R43)</f>
        <v>0</v>
      </c>
      <c r="J43" s="293"/>
      <c r="K43" s="294"/>
      <c r="L43" s="294"/>
      <c r="M43" s="294"/>
      <c r="N43" s="294"/>
      <c r="O43" s="294"/>
      <c r="P43" s="294"/>
      <c r="Q43" s="294"/>
      <c r="R43" s="295"/>
      <c r="S43" s="214"/>
      <c r="T43" s="193"/>
      <c r="U43" s="194"/>
    </row>
    <row r="44" spans="1:21" ht="27.75">
      <c r="A44" s="109"/>
      <c r="B44" s="87">
        <v>3</v>
      </c>
      <c r="C44" s="77" t="s">
        <v>44</v>
      </c>
      <c r="D44" s="87">
        <v>614300</v>
      </c>
      <c r="E44" s="285">
        <f>SUM(E45:E58)</f>
        <v>0</v>
      </c>
      <c r="F44" s="285">
        <f aca="true" t="shared" si="7" ref="F44:U44">SUM(F45:F58)</f>
        <v>0</v>
      </c>
      <c r="G44" s="285">
        <f t="shared" si="7"/>
        <v>0</v>
      </c>
      <c r="H44" s="285">
        <f t="shared" si="7"/>
        <v>0</v>
      </c>
      <c r="I44" s="285">
        <f t="shared" si="7"/>
        <v>0</v>
      </c>
      <c r="J44" s="298">
        <f t="shared" si="7"/>
        <v>0</v>
      </c>
      <c r="K44" s="298">
        <f t="shared" si="7"/>
        <v>0</v>
      </c>
      <c r="L44" s="298">
        <f t="shared" si="7"/>
        <v>0</v>
      </c>
      <c r="M44" s="298">
        <f t="shared" si="7"/>
        <v>0</v>
      </c>
      <c r="N44" s="298">
        <f t="shared" si="7"/>
        <v>0</v>
      </c>
      <c r="O44" s="298">
        <f t="shared" si="7"/>
        <v>0</v>
      </c>
      <c r="P44" s="298">
        <f t="shared" si="7"/>
        <v>0</v>
      </c>
      <c r="Q44" s="298">
        <f t="shared" si="7"/>
        <v>0</v>
      </c>
      <c r="R44" s="298">
        <f t="shared" si="7"/>
        <v>0</v>
      </c>
      <c r="S44" s="211">
        <f t="shared" si="7"/>
        <v>0</v>
      </c>
      <c r="T44" s="185">
        <f t="shared" si="7"/>
        <v>0</v>
      </c>
      <c r="U44" s="186">
        <f t="shared" si="7"/>
        <v>0</v>
      </c>
    </row>
    <row r="45" spans="1:21" ht="27.75">
      <c r="A45" s="109"/>
      <c r="B45" s="87"/>
      <c r="C45" s="86"/>
      <c r="D45" s="87"/>
      <c r="E45" s="292"/>
      <c r="F45" s="292"/>
      <c r="G45" s="285">
        <f t="shared" si="2"/>
        <v>0</v>
      </c>
      <c r="H45" s="292"/>
      <c r="I45" s="285">
        <f aca="true" t="shared" si="8" ref="I45:I57">SUM(J45:R45)</f>
        <v>0</v>
      </c>
      <c r="J45" s="293"/>
      <c r="K45" s="294"/>
      <c r="L45" s="294"/>
      <c r="M45" s="294"/>
      <c r="N45" s="294"/>
      <c r="O45" s="294"/>
      <c r="P45" s="294"/>
      <c r="Q45" s="294"/>
      <c r="R45" s="295"/>
      <c r="S45" s="214"/>
      <c r="T45" s="193"/>
      <c r="U45" s="194"/>
    </row>
    <row r="46" spans="1:21" ht="27.75" hidden="1">
      <c r="A46" s="109"/>
      <c r="B46" s="87"/>
      <c r="C46" s="86"/>
      <c r="D46" s="87"/>
      <c r="E46" s="292"/>
      <c r="F46" s="292"/>
      <c r="G46" s="285">
        <f t="shared" si="2"/>
        <v>0</v>
      </c>
      <c r="H46" s="292"/>
      <c r="I46" s="285">
        <f t="shared" si="8"/>
        <v>0</v>
      </c>
      <c r="J46" s="293"/>
      <c r="K46" s="294"/>
      <c r="L46" s="294"/>
      <c r="M46" s="294"/>
      <c r="N46" s="294"/>
      <c r="O46" s="294"/>
      <c r="P46" s="294"/>
      <c r="Q46" s="294"/>
      <c r="R46" s="295"/>
      <c r="S46" s="214"/>
      <c r="T46" s="193"/>
      <c r="U46" s="194"/>
    </row>
    <row r="47" spans="1:21" ht="27.75" hidden="1">
      <c r="A47" s="109"/>
      <c r="B47" s="87"/>
      <c r="C47" s="86"/>
      <c r="D47" s="87"/>
      <c r="E47" s="292"/>
      <c r="F47" s="292"/>
      <c r="G47" s="285">
        <f t="shared" si="2"/>
        <v>0</v>
      </c>
      <c r="H47" s="292"/>
      <c r="I47" s="285">
        <f t="shared" si="8"/>
        <v>0</v>
      </c>
      <c r="J47" s="293"/>
      <c r="K47" s="294"/>
      <c r="L47" s="294"/>
      <c r="M47" s="294"/>
      <c r="N47" s="294"/>
      <c r="O47" s="294"/>
      <c r="P47" s="294"/>
      <c r="Q47" s="294"/>
      <c r="R47" s="295"/>
      <c r="S47" s="214"/>
      <c r="T47" s="193"/>
      <c r="U47" s="194"/>
    </row>
    <row r="48" spans="1:21" ht="27.75" hidden="1">
      <c r="A48" s="109"/>
      <c r="B48" s="87"/>
      <c r="C48" s="86"/>
      <c r="D48" s="87"/>
      <c r="E48" s="292"/>
      <c r="F48" s="292"/>
      <c r="G48" s="285">
        <f t="shared" si="2"/>
        <v>0</v>
      </c>
      <c r="H48" s="292"/>
      <c r="I48" s="285">
        <f t="shared" si="8"/>
        <v>0</v>
      </c>
      <c r="J48" s="293"/>
      <c r="K48" s="294"/>
      <c r="L48" s="294"/>
      <c r="M48" s="294"/>
      <c r="N48" s="294"/>
      <c r="O48" s="294"/>
      <c r="P48" s="294"/>
      <c r="Q48" s="294"/>
      <c r="R48" s="295"/>
      <c r="S48" s="214"/>
      <c r="T48" s="193"/>
      <c r="U48" s="194"/>
    </row>
    <row r="49" spans="1:21" ht="28.5" hidden="1" thickBot="1">
      <c r="A49" s="109"/>
      <c r="B49" s="129"/>
      <c r="C49" s="128"/>
      <c r="D49" s="129"/>
      <c r="E49" s="299"/>
      <c r="F49" s="299"/>
      <c r="G49" s="300">
        <f t="shared" si="2"/>
        <v>0</v>
      </c>
      <c r="H49" s="299"/>
      <c r="I49" s="285">
        <f t="shared" si="8"/>
        <v>0</v>
      </c>
      <c r="J49" s="293"/>
      <c r="K49" s="294"/>
      <c r="L49" s="294"/>
      <c r="M49" s="294"/>
      <c r="N49" s="294"/>
      <c r="O49" s="294"/>
      <c r="P49" s="294"/>
      <c r="Q49" s="294"/>
      <c r="R49" s="295"/>
      <c r="S49" s="215"/>
      <c r="T49" s="195"/>
      <c r="U49" s="196"/>
    </row>
    <row r="50" spans="1:21" ht="27.75" hidden="1">
      <c r="A50" s="109"/>
      <c r="B50" s="113"/>
      <c r="C50" s="130"/>
      <c r="D50" s="113"/>
      <c r="E50" s="314"/>
      <c r="F50" s="314"/>
      <c r="G50" s="361">
        <f t="shared" si="2"/>
        <v>0</v>
      </c>
      <c r="H50" s="314"/>
      <c r="I50" s="285">
        <f t="shared" si="8"/>
        <v>0</v>
      </c>
      <c r="J50" s="293"/>
      <c r="K50" s="294"/>
      <c r="L50" s="294"/>
      <c r="M50" s="294"/>
      <c r="N50" s="294"/>
      <c r="O50" s="294"/>
      <c r="P50" s="294"/>
      <c r="Q50" s="294"/>
      <c r="R50" s="295"/>
      <c r="S50" s="213"/>
      <c r="T50" s="191"/>
      <c r="U50" s="192"/>
    </row>
    <row r="51" spans="1:21" ht="27.75" hidden="1">
      <c r="A51" s="109"/>
      <c r="B51" s="87"/>
      <c r="C51" s="86"/>
      <c r="D51" s="87"/>
      <c r="E51" s="292"/>
      <c r="F51" s="292"/>
      <c r="G51" s="285">
        <f t="shared" si="2"/>
        <v>0</v>
      </c>
      <c r="H51" s="292"/>
      <c r="I51" s="285">
        <f t="shared" si="8"/>
        <v>0</v>
      </c>
      <c r="J51" s="293"/>
      <c r="K51" s="294"/>
      <c r="L51" s="294"/>
      <c r="M51" s="294"/>
      <c r="N51" s="294"/>
      <c r="O51" s="294"/>
      <c r="P51" s="294"/>
      <c r="Q51" s="294"/>
      <c r="R51" s="295"/>
      <c r="S51" s="214"/>
      <c r="T51" s="193"/>
      <c r="U51" s="194"/>
    </row>
    <row r="52" spans="1:21" ht="27.75" hidden="1">
      <c r="A52" s="109"/>
      <c r="B52" s="87"/>
      <c r="C52" s="86"/>
      <c r="D52" s="87"/>
      <c r="E52" s="292"/>
      <c r="F52" s="292"/>
      <c r="G52" s="285">
        <f t="shared" si="2"/>
        <v>0</v>
      </c>
      <c r="H52" s="292"/>
      <c r="I52" s="285">
        <f t="shared" si="8"/>
        <v>0</v>
      </c>
      <c r="J52" s="293"/>
      <c r="K52" s="294"/>
      <c r="L52" s="294"/>
      <c r="M52" s="294"/>
      <c r="N52" s="294"/>
      <c r="O52" s="294"/>
      <c r="P52" s="294"/>
      <c r="Q52" s="294"/>
      <c r="R52" s="295"/>
      <c r="S52" s="214"/>
      <c r="T52" s="193"/>
      <c r="U52" s="194"/>
    </row>
    <row r="53" spans="1:21" ht="27.75" hidden="1">
      <c r="A53" s="109"/>
      <c r="B53" s="87"/>
      <c r="C53" s="86"/>
      <c r="D53" s="87"/>
      <c r="E53" s="292"/>
      <c r="F53" s="292"/>
      <c r="G53" s="285">
        <f t="shared" si="2"/>
        <v>0</v>
      </c>
      <c r="H53" s="292"/>
      <c r="I53" s="285">
        <f t="shared" si="8"/>
        <v>0</v>
      </c>
      <c r="J53" s="293"/>
      <c r="K53" s="294"/>
      <c r="L53" s="294"/>
      <c r="M53" s="294"/>
      <c r="N53" s="294"/>
      <c r="O53" s="294"/>
      <c r="P53" s="294"/>
      <c r="Q53" s="294"/>
      <c r="R53" s="295"/>
      <c r="S53" s="214"/>
      <c r="T53" s="193"/>
      <c r="U53" s="194"/>
    </row>
    <row r="54" spans="1:21" ht="27.75" hidden="1">
      <c r="A54" s="109"/>
      <c r="B54" s="87"/>
      <c r="C54" s="86"/>
      <c r="D54" s="87"/>
      <c r="E54" s="292"/>
      <c r="F54" s="292"/>
      <c r="G54" s="285">
        <f t="shared" si="2"/>
        <v>0</v>
      </c>
      <c r="H54" s="292"/>
      <c r="I54" s="285">
        <f t="shared" si="8"/>
        <v>0</v>
      </c>
      <c r="J54" s="293"/>
      <c r="K54" s="294"/>
      <c r="L54" s="294"/>
      <c r="M54" s="294"/>
      <c r="N54" s="294"/>
      <c r="O54" s="294"/>
      <c r="P54" s="294"/>
      <c r="Q54" s="294"/>
      <c r="R54" s="295"/>
      <c r="S54" s="214"/>
      <c r="T54" s="193"/>
      <c r="U54" s="194"/>
    </row>
    <row r="55" spans="1:21" ht="27.75" hidden="1">
      <c r="A55" s="109"/>
      <c r="B55" s="78"/>
      <c r="C55" s="86"/>
      <c r="D55" s="78"/>
      <c r="E55" s="292"/>
      <c r="F55" s="292"/>
      <c r="G55" s="285">
        <f t="shared" si="2"/>
        <v>0</v>
      </c>
      <c r="H55" s="292"/>
      <c r="I55" s="285">
        <f t="shared" si="8"/>
        <v>0</v>
      </c>
      <c r="J55" s="293"/>
      <c r="K55" s="294"/>
      <c r="L55" s="294"/>
      <c r="M55" s="294"/>
      <c r="N55" s="294"/>
      <c r="O55" s="294"/>
      <c r="P55" s="294"/>
      <c r="Q55" s="294"/>
      <c r="R55" s="295"/>
      <c r="S55" s="216"/>
      <c r="T55" s="197"/>
      <c r="U55" s="186"/>
    </row>
    <row r="56" spans="1:21" ht="27.75" hidden="1">
      <c r="A56" s="109"/>
      <c r="B56" s="87"/>
      <c r="C56" s="86"/>
      <c r="D56" s="87"/>
      <c r="E56" s="292"/>
      <c r="F56" s="292"/>
      <c r="G56" s="285">
        <f t="shared" si="2"/>
        <v>0</v>
      </c>
      <c r="H56" s="292"/>
      <c r="I56" s="285">
        <f t="shared" si="8"/>
        <v>0</v>
      </c>
      <c r="J56" s="293"/>
      <c r="K56" s="294"/>
      <c r="L56" s="294"/>
      <c r="M56" s="294"/>
      <c r="N56" s="294"/>
      <c r="O56" s="294"/>
      <c r="P56" s="294"/>
      <c r="Q56" s="294"/>
      <c r="R56" s="295"/>
      <c r="S56" s="214"/>
      <c r="T56" s="193"/>
      <c r="U56" s="194"/>
    </row>
    <row r="57" spans="1:21" ht="27.75" hidden="1">
      <c r="A57" s="109"/>
      <c r="B57" s="87"/>
      <c r="C57" s="86"/>
      <c r="D57" s="87"/>
      <c r="E57" s="292"/>
      <c r="F57" s="292"/>
      <c r="G57" s="285">
        <f t="shared" si="2"/>
        <v>0</v>
      </c>
      <c r="H57" s="292"/>
      <c r="I57" s="285">
        <f t="shared" si="8"/>
        <v>0</v>
      </c>
      <c r="J57" s="293"/>
      <c r="K57" s="294"/>
      <c r="L57" s="294"/>
      <c r="M57" s="294"/>
      <c r="N57" s="294"/>
      <c r="O57" s="294"/>
      <c r="P57" s="294"/>
      <c r="Q57" s="294"/>
      <c r="R57" s="295"/>
      <c r="S57" s="214"/>
      <c r="T57" s="193"/>
      <c r="U57" s="194"/>
    </row>
    <row r="58" spans="1:21" ht="27.75" hidden="1">
      <c r="A58" s="109"/>
      <c r="B58" s="78"/>
      <c r="C58" s="86"/>
      <c r="D58" s="78"/>
      <c r="E58" s="292"/>
      <c r="F58" s="292"/>
      <c r="G58" s="285">
        <f t="shared" si="2"/>
        <v>0</v>
      </c>
      <c r="H58" s="292"/>
      <c r="I58" s="285">
        <f>SUM(J58:R58)</f>
        <v>0</v>
      </c>
      <c r="J58" s="293"/>
      <c r="K58" s="294"/>
      <c r="L58" s="294"/>
      <c r="M58" s="294"/>
      <c r="N58" s="294"/>
      <c r="O58" s="294"/>
      <c r="P58" s="294"/>
      <c r="Q58" s="294"/>
      <c r="R58" s="295"/>
      <c r="S58" s="216"/>
      <c r="T58" s="197"/>
      <c r="U58" s="186"/>
    </row>
    <row r="59" spans="1:21" ht="27.75">
      <c r="A59" s="109"/>
      <c r="B59" s="87">
        <v>4</v>
      </c>
      <c r="C59" s="86" t="s">
        <v>45</v>
      </c>
      <c r="D59" s="87">
        <v>614700</v>
      </c>
      <c r="E59" s="285">
        <f aca="true" t="shared" si="9" ref="E59:U59">SUM(E60:E61)</f>
        <v>0</v>
      </c>
      <c r="F59" s="285">
        <f t="shared" si="9"/>
        <v>0</v>
      </c>
      <c r="G59" s="285">
        <f t="shared" si="9"/>
        <v>0</v>
      </c>
      <c r="H59" s="285">
        <f t="shared" si="9"/>
        <v>0</v>
      </c>
      <c r="I59" s="285">
        <f t="shared" si="9"/>
        <v>0</v>
      </c>
      <c r="J59" s="298">
        <f t="shared" si="9"/>
        <v>0</v>
      </c>
      <c r="K59" s="298">
        <f t="shared" si="9"/>
        <v>0</v>
      </c>
      <c r="L59" s="298">
        <f t="shared" si="9"/>
        <v>0</v>
      </c>
      <c r="M59" s="298">
        <f t="shared" si="9"/>
        <v>0</v>
      </c>
      <c r="N59" s="298">
        <f t="shared" si="9"/>
        <v>0</v>
      </c>
      <c r="O59" s="298">
        <f t="shared" si="9"/>
        <v>0</v>
      </c>
      <c r="P59" s="298">
        <f t="shared" si="9"/>
        <v>0</v>
      </c>
      <c r="Q59" s="298">
        <f t="shared" si="9"/>
        <v>0</v>
      </c>
      <c r="R59" s="298">
        <f t="shared" si="9"/>
        <v>0</v>
      </c>
      <c r="S59" s="217">
        <f t="shared" si="9"/>
        <v>0</v>
      </c>
      <c r="T59" s="122">
        <f t="shared" si="9"/>
        <v>0</v>
      </c>
      <c r="U59" s="123">
        <f t="shared" si="9"/>
        <v>0</v>
      </c>
    </row>
    <row r="60" spans="1:21" ht="27.75">
      <c r="A60" s="109"/>
      <c r="B60" s="87"/>
      <c r="C60" s="86"/>
      <c r="D60" s="87"/>
      <c r="E60" s="292"/>
      <c r="F60" s="292"/>
      <c r="G60" s="285">
        <f t="shared" si="2"/>
        <v>0</v>
      </c>
      <c r="H60" s="292"/>
      <c r="I60" s="285">
        <f>SUM(J60:R60)</f>
        <v>0</v>
      </c>
      <c r="J60" s="293"/>
      <c r="K60" s="294"/>
      <c r="L60" s="294"/>
      <c r="M60" s="294"/>
      <c r="N60" s="294"/>
      <c r="O60" s="294"/>
      <c r="P60" s="294"/>
      <c r="Q60" s="294"/>
      <c r="R60" s="295"/>
      <c r="S60" s="214"/>
      <c r="T60" s="193"/>
      <c r="U60" s="194"/>
    </row>
    <row r="61" spans="1:21" ht="27.75" hidden="1">
      <c r="A61" s="109"/>
      <c r="B61" s="87"/>
      <c r="C61" s="86"/>
      <c r="D61" s="87"/>
      <c r="E61" s="292"/>
      <c r="F61" s="292"/>
      <c r="G61" s="285">
        <f t="shared" si="2"/>
        <v>0</v>
      </c>
      <c r="H61" s="292"/>
      <c r="I61" s="285">
        <f>SUM(J61:R61)</f>
        <v>0</v>
      </c>
      <c r="J61" s="293"/>
      <c r="K61" s="294"/>
      <c r="L61" s="294"/>
      <c r="M61" s="294"/>
      <c r="N61" s="294"/>
      <c r="O61" s="294"/>
      <c r="P61" s="294"/>
      <c r="Q61" s="294"/>
      <c r="R61" s="295"/>
      <c r="S61" s="214"/>
      <c r="T61" s="193"/>
      <c r="U61" s="194"/>
    </row>
    <row r="62" spans="1:22" ht="27.75">
      <c r="A62" s="109"/>
      <c r="B62" s="87">
        <v>5</v>
      </c>
      <c r="C62" s="86" t="s">
        <v>46</v>
      </c>
      <c r="D62" s="87">
        <v>614800</v>
      </c>
      <c r="E62" s="285">
        <f aca="true" t="shared" si="10" ref="E62:U62">E63</f>
        <v>0</v>
      </c>
      <c r="F62" s="285">
        <f t="shared" si="10"/>
        <v>0</v>
      </c>
      <c r="G62" s="285">
        <f t="shared" si="10"/>
        <v>0</v>
      </c>
      <c r="H62" s="285">
        <f t="shared" si="10"/>
        <v>0</v>
      </c>
      <c r="I62" s="285">
        <f t="shared" si="10"/>
        <v>0</v>
      </c>
      <c r="J62" s="298">
        <f t="shared" si="10"/>
        <v>0</v>
      </c>
      <c r="K62" s="298">
        <f t="shared" si="10"/>
        <v>0</v>
      </c>
      <c r="L62" s="298">
        <f t="shared" si="10"/>
        <v>0</v>
      </c>
      <c r="M62" s="298">
        <f t="shared" si="10"/>
        <v>0</v>
      </c>
      <c r="N62" s="298">
        <f t="shared" si="10"/>
        <v>0</v>
      </c>
      <c r="O62" s="298">
        <f t="shared" si="10"/>
        <v>0</v>
      </c>
      <c r="P62" s="298">
        <f t="shared" si="10"/>
        <v>0</v>
      </c>
      <c r="Q62" s="298">
        <f t="shared" si="10"/>
        <v>0</v>
      </c>
      <c r="R62" s="298">
        <f t="shared" si="10"/>
        <v>0</v>
      </c>
      <c r="S62" s="198">
        <f t="shared" si="10"/>
        <v>0</v>
      </c>
      <c r="T62" s="88">
        <f t="shared" si="10"/>
        <v>0</v>
      </c>
      <c r="U62" s="88">
        <f t="shared" si="10"/>
        <v>0</v>
      </c>
      <c r="V62" s="75"/>
    </row>
    <row r="63" spans="1:21" ht="27.75">
      <c r="A63" s="109"/>
      <c r="B63" s="87"/>
      <c r="C63" s="86"/>
      <c r="D63" s="87"/>
      <c r="E63" s="292"/>
      <c r="F63" s="292"/>
      <c r="G63" s="285">
        <f t="shared" si="2"/>
        <v>0</v>
      </c>
      <c r="H63" s="292"/>
      <c r="I63" s="285">
        <f>SUM(J63:R63)</f>
        <v>0</v>
      </c>
      <c r="J63" s="293"/>
      <c r="K63" s="294"/>
      <c r="L63" s="294"/>
      <c r="M63" s="294"/>
      <c r="N63" s="294"/>
      <c r="O63" s="294"/>
      <c r="P63" s="294"/>
      <c r="Q63" s="294"/>
      <c r="R63" s="295"/>
      <c r="S63" s="214"/>
      <c r="T63" s="193"/>
      <c r="U63" s="194"/>
    </row>
    <row r="64" spans="1:21" ht="27.75">
      <c r="A64" s="109"/>
      <c r="B64" s="87">
        <v>6</v>
      </c>
      <c r="C64" s="86" t="s">
        <v>47</v>
      </c>
      <c r="D64" s="87">
        <v>614900</v>
      </c>
      <c r="E64" s="285">
        <f aca="true" t="shared" si="11" ref="E64:U64">E65</f>
        <v>0</v>
      </c>
      <c r="F64" s="285">
        <f t="shared" si="11"/>
        <v>0</v>
      </c>
      <c r="G64" s="285">
        <f t="shared" si="11"/>
        <v>0</v>
      </c>
      <c r="H64" s="285">
        <f t="shared" si="11"/>
        <v>0</v>
      </c>
      <c r="I64" s="285">
        <f t="shared" si="11"/>
        <v>0</v>
      </c>
      <c r="J64" s="298">
        <f t="shared" si="11"/>
        <v>0</v>
      </c>
      <c r="K64" s="298">
        <f t="shared" si="11"/>
        <v>0</v>
      </c>
      <c r="L64" s="298">
        <f t="shared" si="11"/>
        <v>0</v>
      </c>
      <c r="M64" s="298">
        <f t="shared" si="11"/>
        <v>0</v>
      </c>
      <c r="N64" s="298">
        <f t="shared" si="11"/>
        <v>0</v>
      </c>
      <c r="O64" s="298">
        <f t="shared" si="11"/>
        <v>0</v>
      </c>
      <c r="P64" s="298">
        <f t="shared" si="11"/>
        <v>0</v>
      </c>
      <c r="Q64" s="298">
        <f t="shared" si="11"/>
        <v>0</v>
      </c>
      <c r="R64" s="298">
        <f t="shared" si="11"/>
        <v>0</v>
      </c>
      <c r="S64" s="211">
        <f t="shared" si="11"/>
        <v>0</v>
      </c>
      <c r="T64" s="185">
        <f t="shared" si="11"/>
        <v>0</v>
      </c>
      <c r="U64" s="186">
        <f t="shared" si="11"/>
        <v>0</v>
      </c>
    </row>
    <row r="65" spans="1:21" ht="27.75">
      <c r="A65" s="109"/>
      <c r="B65" s="78"/>
      <c r="C65" s="79"/>
      <c r="D65" s="78"/>
      <c r="E65" s="292"/>
      <c r="F65" s="292"/>
      <c r="G65" s="285">
        <f t="shared" si="2"/>
        <v>0</v>
      </c>
      <c r="H65" s="292"/>
      <c r="I65" s="285">
        <f>SUM(J65:R65)</f>
        <v>0</v>
      </c>
      <c r="J65" s="293"/>
      <c r="K65" s="294"/>
      <c r="L65" s="294"/>
      <c r="M65" s="294"/>
      <c r="N65" s="294"/>
      <c r="O65" s="294"/>
      <c r="P65" s="294"/>
      <c r="Q65" s="294"/>
      <c r="R65" s="295"/>
      <c r="S65" s="211"/>
      <c r="T65" s="185"/>
      <c r="U65" s="186"/>
    </row>
    <row r="66" spans="1:21" ht="46.5" thickBot="1">
      <c r="A66" s="109"/>
      <c r="B66" s="187" t="s">
        <v>13</v>
      </c>
      <c r="C66" s="188" t="s">
        <v>59</v>
      </c>
      <c r="D66" s="189">
        <v>615000</v>
      </c>
      <c r="E66" s="288">
        <f aca="true" t="shared" si="12" ref="E66:U66">E67+E70</f>
        <v>0</v>
      </c>
      <c r="F66" s="288">
        <f t="shared" si="12"/>
        <v>0</v>
      </c>
      <c r="G66" s="288">
        <f t="shared" si="12"/>
        <v>0</v>
      </c>
      <c r="H66" s="288">
        <f t="shared" si="12"/>
        <v>0</v>
      </c>
      <c r="I66" s="288">
        <f t="shared" si="12"/>
        <v>0</v>
      </c>
      <c r="J66" s="289">
        <f t="shared" si="12"/>
        <v>0</v>
      </c>
      <c r="K66" s="289">
        <f t="shared" si="12"/>
        <v>0</v>
      </c>
      <c r="L66" s="289">
        <f t="shared" si="12"/>
        <v>0</v>
      </c>
      <c r="M66" s="289">
        <f t="shared" si="12"/>
        <v>0</v>
      </c>
      <c r="N66" s="289">
        <f t="shared" si="12"/>
        <v>0</v>
      </c>
      <c r="O66" s="289">
        <f t="shared" si="12"/>
        <v>0</v>
      </c>
      <c r="P66" s="289">
        <f t="shared" si="12"/>
        <v>0</v>
      </c>
      <c r="Q66" s="289">
        <f t="shared" si="12"/>
        <v>0</v>
      </c>
      <c r="R66" s="289">
        <f t="shared" si="12"/>
        <v>0</v>
      </c>
      <c r="S66" s="212">
        <f t="shared" si="12"/>
        <v>0</v>
      </c>
      <c r="T66" s="175">
        <f t="shared" si="12"/>
        <v>0</v>
      </c>
      <c r="U66" s="176">
        <f t="shared" si="12"/>
        <v>0</v>
      </c>
    </row>
    <row r="67" spans="1:21" ht="27.75">
      <c r="A67" s="109"/>
      <c r="B67" s="190">
        <v>1</v>
      </c>
      <c r="C67" s="84" t="s">
        <v>48</v>
      </c>
      <c r="D67" s="113">
        <v>615100</v>
      </c>
      <c r="E67" s="296">
        <f>SUM(E68:E69)</f>
        <v>0</v>
      </c>
      <c r="F67" s="296">
        <f aca="true" t="shared" si="13" ref="F67:U67">SUM(F68:F69)</f>
        <v>0</v>
      </c>
      <c r="G67" s="296">
        <f t="shared" si="13"/>
        <v>0</v>
      </c>
      <c r="H67" s="296">
        <f t="shared" si="13"/>
        <v>0</v>
      </c>
      <c r="I67" s="296">
        <f t="shared" si="13"/>
        <v>0</v>
      </c>
      <c r="J67" s="304">
        <f t="shared" si="13"/>
        <v>0</v>
      </c>
      <c r="K67" s="304">
        <f t="shared" si="13"/>
        <v>0</v>
      </c>
      <c r="L67" s="304">
        <f t="shared" si="13"/>
        <v>0</v>
      </c>
      <c r="M67" s="304">
        <f t="shared" si="13"/>
        <v>0</v>
      </c>
      <c r="N67" s="304">
        <f t="shared" si="13"/>
        <v>0</v>
      </c>
      <c r="O67" s="304">
        <f t="shared" si="13"/>
        <v>0</v>
      </c>
      <c r="P67" s="304">
        <f t="shared" si="13"/>
        <v>0</v>
      </c>
      <c r="Q67" s="304">
        <f t="shared" si="13"/>
        <v>0</v>
      </c>
      <c r="R67" s="304">
        <f t="shared" si="13"/>
        <v>0</v>
      </c>
      <c r="S67" s="213">
        <f t="shared" si="13"/>
        <v>0</v>
      </c>
      <c r="T67" s="191">
        <f t="shared" si="13"/>
        <v>0</v>
      </c>
      <c r="U67" s="192">
        <f t="shared" si="13"/>
        <v>0</v>
      </c>
    </row>
    <row r="68" spans="1:21" ht="27.75">
      <c r="A68" s="109"/>
      <c r="B68" s="87"/>
      <c r="C68" s="86"/>
      <c r="D68" s="87"/>
      <c r="E68" s="292"/>
      <c r="F68" s="292"/>
      <c r="G68" s="285">
        <f t="shared" si="2"/>
        <v>0</v>
      </c>
      <c r="H68" s="292"/>
      <c r="I68" s="285">
        <f>SUM(J68:R68)</f>
        <v>0</v>
      </c>
      <c r="J68" s="293"/>
      <c r="K68" s="294"/>
      <c r="L68" s="294"/>
      <c r="M68" s="294"/>
      <c r="N68" s="294"/>
      <c r="O68" s="294"/>
      <c r="P68" s="294"/>
      <c r="Q68" s="294"/>
      <c r="R68" s="295"/>
      <c r="S68" s="214"/>
      <c r="T68" s="193"/>
      <c r="U68" s="194"/>
    </row>
    <row r="69" spans="1:21" ht="27.75" hidden="1">
      <c r="A69" s="109"/>
      <c r="B69" s="87"/>
      <c r="C69" s="86"/>
      <c r="D69" s="87"/>
      <c r="E69" s="292"/>
      <c r="F69" s="292"/>
      <c r="G69" s="285">
        <f t="shared" si="2"/>
        <v>0</v>
      </c>
      <c r="H69" s="292"/>
      <c r="I69" s="285">
        <f>SUM(J69:R69)</f>
        <v>0</v>
      </c>
      <c r="J69" s="293"/>
      <c r="K69" s="294"/>
      <c r="L69" s="294"/>
      <c r="M69" s="294"/>
      <c r="N69" s="294"/>
      <c r="O69" s="294"/>
      <c r="P69" s="294"/>
      <c r="Q69" s="294"/>
      <c r="R69" s="295"/>
      <c r="S69" s="214"/>
      <c r="T69" s="193"/>
      <c r="U69" s="194"/>
    </row>
    <row r="70" spans="1:21" ht="47.25">
      <c r="A70" s="109"/>
      <c r="B70" s="87">
        <v>2</v>
      </c>
      <c r="C70" s="89" t="s">
        <v>49</v>
      </c>
      <c r="D70" s="87">
        <v>615200</v>
      </c>
      <c r="E70" s="305">
        <f>E72+E71</f>
        <v>0</v>
      </c>
      <c r="F70" s="305">
        <f aca="true" t="shared" si="14" ref="F70:R70">F72+F71</f>
        <v>0</v>
      </c>
      <c r="G70" s="305">
        <f t="shared" si="14"/>
        <v>0</v>
      </c>
      <c r="H70" s="305">
        <f t="shared" si="14"/>
        <v>0</v>
      </c>
      <c r="I70" s="305">
        <f t="shared" si="14"/>
        <v>0</v>
      </c>
      <c r="J70" s="298">
        <f t="shared" si="14"/>
        <v>0</v>
      </c>
      <c r="K70" s="298">
        <f t="shared" si="14"/>
        <v>0</v>
      </c>
      <c r="L70" s="298">
        <f t="shared" si="14"/>
        <v>0</v>
      </c>
      <c r="M70" s="298">
        <f t="shared" si="14"/>
        <v>0</v>
      </c>
      <c r="N70" s="298">
        <f t="shared" si="14"/>
        <v>0</v>
      </c>
      <c r="O70" s="298">
        <f t="shared" si="14"/>
        <v>0</v>
      </c>
      <c r="P70" s="298">
        <f t="shared" si="14"/>
        <v>0</v>
      </c>
      <c r="Q70" s="298">
        <f t="shared" si="14"/>
        <v>0</v>
      </c>
      <c r="R70" s="298">
        <f t="shared" si="14"/>
        <v>0</v>
      </c>
      <c r="S70" s="214">
        <f>S72</f>
        <v>0</v>
      </c>
      <c r="T70" s="193">
        <f>T72</f>
        <v>0</v>
      </c>
      <c r="U70" s="194">
        <f>U72</f>
        <v>0</v>
      </c>
    </row>
    <row r="71" spans="1:21" ht="27.75">
      <c r="A71" s="109"/>
      <c r="B71" s="87"/>
      <c r="C71" s="89"/>
      <c r="D71" s="87"/>
      <c r="E71" s="292"/>
      <c r="F71" s="292"/>
      <c r="G71" s="285">
        <f t="shared" si="2"/>
        <v>0</v>
      </c>
      <c r="H71" s="292"/>
      <c r="I71" s="285">
        <f>SUM(J71:R71)</f>
        <v>0</v>
      </c>
      <c r="J71" s="293"/>
      <c r="K71" s="294"/>
      <c r="L71" s="294"/>
      <c r="M71" s="294"/>
      <c r="N71" s="294"/>
      <c r="O71" s="294"/>
      <c r="P71" s="294"/>
      <c r="Q71" s="294"/>
      <c r="R71" s="295"/>
      <c r="S71" s="214"/>
      <c r="T71" s="193"/>
      <c r="U71" s="194"/>
    </row>
    <row r="72" spans="1:21" ht="27.75" hidden="1">
      <c r="A72" s="109"/>
      <c r="B72" s="87"/>
      <c r="C72" s="89"/>
      <c r="D72" s="87"/>
      <c r="E72" s="292"/>
      <c r="F72" s="292"/>
      <c r="G72" s="285">
        <f t="shared" si="2"/>
        <v>0</v>
      </c>
      <c r="H72" s="292"/>
      <c r="I72" s="285">
        <f>SUM(J72:R72)</f>
        <v>0</v>
      </c>
      <c r="J72" s="293"/>
      <c r="K72" s="294"/>
      <c r="L72" s="294"/>
      <c r="M72" s="294"/>
      <c r="N72" s="294"/>
      <c r="O72" s="294"/>
      <c r="P72" s="294"/>
      <c r="Q72" s="294"/>
      <c r="R72" s="295"/>
      <c r="S72" s="214"/>
      <c r="T72" s="193"/>
      <c r="U72" s="194"/>
    </row>
    <row r="73" spans="1:21" ht="27.75" thickBot="1">
      <c r="A73" s="109"/>
      <c r="B73" s="187" t="s">
        <v>14</v>
      </c>
      <c r="C73" s="188" t="s">
        <v>28</v>
      </c>
      <c r="D73" s="189">
        <v>616000</v>
      </c>
      <c r="E73" s="288">
        <f aca="true" t="shared" si="15" ref="E73:U73">E74</f>
        <v>0</v>
      </c>
      <c r="F73" s="288">
        <f t="shared" si="15"/>
        <v>0</v>
      </c>
      <c r="G73" s="288">
        <f t="shared" si="15"/>
        <v>0</v>
      </c>
      <c r="H73" s="288">
        <f t="shared" si="15"/>
        <v>0</v>
      </c>
      <c r="I73" s="288">
        <f t="shared" si="15"/>
        <v>0</v>
      </c>
      <c r="J73" s="306">
        <f t="shared" si="15"/>
        <v>0</v>
      </c>
      <c r="K73" s="306">
        <f t="shared" si="15"/>
        <v>0</v>
      </c>
      <c r="L73" s="306">
        <f t="shared" si="15"/>
        <v>0</v>
      </c>
      <c r="M73" s="306">
        <f t="shared" si="15"/>
        <v>0</v>
      </c>
      <c r="N73" s="306">
        <f t="shared" si="15"/>
        <v>0</v>
      </c>
      <c r="O73" s="306">
        <f t="shared" si="15"/>
        <v>0</v>
      </c>
      <c r="P73" s="306">
        <f t="shared" si="15"/>
        <v>0</v>
      </c>
      <c r="Q73" s="306">
        <f t="shared" si="15"/>
        <v>0</v>
      </c>
      <c r="R73" s="306">
        <f t="shared" si="15"/>
        <v>0</v>
      </c>
      <c r="S73" s="212">
        <f t="shared" si="15"/>
        <v>0</v>
      </c>
      <c r="T73" s="175">
        <f t="shared" si="15"/>
        <v>0</v>
      </c>
      <c r="U73" s="176">
        <f t="shared" si="15"/>
        <v>0</v>
      </c>
    </row>
    <row r="74" spans="1:21" ht="27.75">
      <c r="A74" s="109"/>
      <c r="B74" s="199">
        <v>1</v>
      </c>
      <c r="C74" s="90" t="s">
        <v>50</v>
      </c>
      <c r="D74" s="114">
        <v>616200</v>
      </c>
      <c r="E74" s="292"/>
      <c r="F74" s="292"/>
      <c r="G74" s="285">
        <f t="shared" si="2"/>
        <v>0</v>
      </c>
      <c r="H74" s="292"/>
      <c r="I74" s="285">
        <f>SUM(J74:R74)</f>
        <v>0</v>
      </c>
      <c r="J74" s="308"/>
      <c r="K74" s="309"/>
      <c r="L74" s="309"/>
      <c r="M74" s="310"/>
      <c r="N74" s="310"/>
      <c r="O74" s="310"/>
      <c r="P74" s="310"/>
      <c r="Q74" s="310"/>
      <c r="R74" s="311"/>
      <c r="S74" s="218"/>
      <c r="T74" s="200"/>
      <c r="U74" s="201"/>
    </row>
    <row r="75" spans="1:21" ht="46.5" thickBot="1">
      <c r="A75" s="109"/>
      <c r="B75" s="187" t="s">
        <v>15</v>
      </c>
      <c r="C75" s="188" t="s">
        <v>77</v>
      </c>
      <c r="D75" s="202"/>
      <c r="E75" s="288">
        <f aca="true" t="shared" si="16" ref="E75:U75">SUM(E76:E81)</f>
        <v>0</v>
      </c>
      <c r="F75" s="288">
        <f t="shared" si="16"/>
        <v>0</v>
      </c>
      <c r="G75" s="288">
        <f t="shared" si="16"/>
        <v>0</v>
      </c>
      <c r="H75" s="290">
        <f t="shared" si="16"/>
        <v>0</v>
      </c>
      <c r="I75" s="288">
        <f t="shared" si="16"/>
        <v>0</v>
      </c>
      <c r="J75" s="289">
        <f t="shared" si="16"/>
        <v>0</v>
      </c>
      <c r="K75" s="289">
        <f t="shared" si="16"/>
        <v>0</v>
      </c>
      <c r="L75" s="289">
        <f t="shared" si="16"/>
        <v>0</v>
      </c>
      <c r="M75" s="289">
        <f t="shared" si="16"/>
        <v>0</v>
      </c>
      <c r="N75" s="289">
        <f t="shared" si="16"/>
        <v>0</v>
      </c>
      <c r="O75" s="289">
        <f t="shared" si="16"/>
        <v>0</v>
      </c>
      <c r="P75" s="289">
        <f t="shared" si="16"/>
        <v>0</v>
      </c>
      <c r="Q75" s="289">
        <f t="shared" si="16"/>
        <v>0</v>
      </c>
      <c r="R75" s="289">
        <f t="shared" si="16"/>
        <v>0</v>
      </c>
      <c r="S75" s="212">
        <f t="shared" si="16"/>
        <v>0</v>
      </c>
      <c r="T75" s="175">
        <f t="shared" si="16"/>
        <v>0</v>
      </c>
      <c r="U75" s="176">
        <f t="shared" si="16"/>
        <v>0</v>
      </c>
    </row>
    <row r="76" spans="1:21" ht="47.25">
      <c r="A76" s="109"/>
      <c r="B76" s="203">
        <v>1</v>
      </c>
      <c r="C76" s="93" t="s">
        <v>51</v>
      </c>
      <c r="D76" s="115">
        <v>821100</v>
      </c>
      <c r="E76" s="313"/>
      <c r="F76" s="313"/>
      <c r="G76" s="285">
        <f t="shared" si="2"/>
        <v>0</v>
      </c>
      <c r="H76" s="362"/>
      <c r="I76" s="363">
        <f aca="true" t="shared" si="17" ref="I76:I81">SUM(J76:R76)</f>
        <v>0</v>
      </c>
      <c r="J76" s="315"/>
      <c r="K76" s="315"/>
      <c r="L76" s="315"/>
      <c r="M76" s="315"/>
      <c r="N76" s="315"/>
      <c r="O76" s="315"/>
      <c r="P76" s="315"/>
      <c r="Q76" s="315"/>
      <c r="R76" s="315"/>
      <c r="S76" s="219"/>
      <c r="T76" s="204"/>
      <c r="U76" s="205"/>
    </row>
    <row r="77" spans="1:21" ht="27.75">
      <c r="A77" s="109"/>
      <c r="B77" s="78">
        <v>2</v>
      </c>
      <c r="C77" s="79" t="s">
        <v>23</v>
      </c>
      <c r="D77" s="78">
        <v>821200</v>
      </c>
      <c r="E77" s="313"/>
      <c r="F77" s="313"/>
      <c r="G77" s="285">
        <f t="shared" si="2"/>
        <v>0</v>
      </c>
      <c r="H77" s="294"/>
      <c r="I77" s="363">
        <f t="shared" si="17"/>
        <v>0</v>
      </c>
      <c r="J77" s="315"/>
      <c r="K77" s="315"/>
      <c r="L77" s="315"/>
      <c r="M77" s="315"/>
      <c r="N77" s="315"/>
      <c r="O77" s="315"/>
      <c r="P77" s="315"/>
      <c r="Q77" s="315"/>
      <c r="R77" s="315"/>
      <c r="S77" s="211"/>
      <c r="T77" s="185"/>
      <c r="U77" s="186"/>
    </row>
    <row r="78" spans="1:21" ht="27.75">
      <c r="A78" s="109"/>
      <c r="B78" s="78">
        <v>3</v>
      </c>
      <c r="C78" s="79" t="s">
        <v>24</v>
      </c>
      <c r="D78" s="78">
        <v>821300</v>
      </c>
      <c r="E78" s="313"/>
      <c r="F78" s="313"/>
      <c r="G78" s="285">
        <f t="shared" si="2"/>
        <v>0</v>
      </c>
      <c r="H78" s="294"/>
      <c r="I78" s="363">
        <f t="shared" si="17"/>
        <v>0</v>
      </c>
      <c r="J78" s="315"/>
      <c r="K78" s="315"/>
      <c r="L78" s="315"/>
      <c r="M78" s="315"/>
      <c r="N78" s="315"/>
      <c r="O78" s="315"/>
      <c r="P78" s="315"/>
      <c r="Q78" s="315"/>
      <c r="R78" s="315"/>
      <c r="S78" s="211"/>
      <c r="T78" s="185"/>
      <c r="U78" s="186"/>
    </row>
    <row r="79" spans="1:21" ht="27.75">
      <c r="A79" s="109"/>
      <c r="B79" s="78">
        <v>4</v>
      </c>
      <c r="C79" s="89" t="s">
        <v>25</v>
      </c>
      <c r="D79" s="78">
        <v>821400</v>
      </c>
      <c r="E79" s="313"/>
      <c r="F79" s="313"/>
      <c r="G79" s="285">
        <f t="shared" si="2"/>
        <v>0</v>
      </c>
      <c r="H79" s="294"/>
      <c r="I79" s="363">
        <f t="shared" si="17"/>
        <v>0</v>
      </c>
      <c r="J79" s="315"/>
      <c r="K79" s="315"/>
      <c r="L79" s="315"/>
      <c r="M79" s="315"/>
      <c r="N79" s="315"/>
      <c r="O79" s="315"/>
      <c r="P79" s="315"/>
      <c r="Q79" s="315"/>
      <c r="R79" s="315"/>
      <c r="S79" s="211"/>
      <c r="T79" s="185"/>
      <c r="U79" s="186"/>
    </row>
    <row r="80" spans="1:21" ht="27.75">
      <c r="A80" s="109"/>
      <c r="B80" s="78">
        <v>5</v>
      </c>
      <c r="C80" s="89" t="s">
        <v>26</v>
      </c>
      <c r="D80" s="78">
        <v>821500</v>
      </c>
      <c r="E80" s="313"/>
      <c r="F80" s="313"/>
      <c r="G80" s="285">
        <f t="shared" si="2"/>
        <v>0</v>
      </c>
      <c r="H80" s="294"/>
      <c r="I80" s="363">
        <f t="shared" si="17"/>
        <v>0</v>
      </c>
      <c r="J80" s="315"/>
      <c r="K80" s="315"/>
      <c r="L80" s="315"/>
      <c r="M80" s="315"/>
      <c r="N80" s="315"/>
      <c r="O80" s="315"/>
      <c r="P80" s="315"/>
      <c r="Q80" s="315"/>
      <c r="R80" s="315"/>
      <c r="S80" s="211"/>
      <c r="T80" s="185"/>
      <c r="U80" s="186"/>
    </row>
    <row r="81" spans="1:22" ht="27.75">
      <c r="A81" s="109"/>
      <c r="B81" s="78">
        <v>6</v>
      </c>
      <c r="C81" s="89" t="s">
        <v>27</v>
      </c>
      <c r="D81" s="78">
        <v>821600</v>
      </c>
      <c r="E81" s="313"/>
      <c r="F81" s="313"/>
      <c r="G81" s="285">
        <f t="shared" si="2"/>
        <v>0</v>
      </c>
      <c r="H81" s="294"/>
      <c r="I81" s="363">
        <f t="shared" si="17"/>
        <v>0</v>
      </c>
      <c r="J81" s="315"/>
      <c r="K81" s="315"/>
      <c r="L81" s="315"/>
      <c r="M81" s="315"/>
      <c r="N81" s="315"/>
      <c r="O81" s="315"/>
      <c r="P81" s="315"/>
      <c r="Q81" s="315"/>
      <c r="R81" s="315"/>
      <c r="S81" s="211"/>
      <c r="T81" s="185"/>
      <c r="U81" s="186"/>
      <c r="V81" s="6"/>
    </row>
    <row r="82" spans="1:22" ht="46.5" thickBot="1">
      <c r="A82" s="110"/>
      <c r="B82" s="187"/>
      <c r="C82" s="188" t="s">
        <v>90</v>
      </c>
      <c r="D82" s="202"/>
      <c r="E82" s="288">
        <f aca="true" t="shared" si="18" ref="E82:U82">E14+E26+E66+E73+E75</f>
        <v>0</v>
      </c>
      <c r="F82" s="288">
        <f t="shared" si="18"/>
        <v>0</v>
      </c>
      <c r="G82" s="288">
        <f t="shared" si="18"/>
        <v>0</v>
      </c>
      <c r="H82" s="364">
        <f t="shared" si="18"/>
        <v>0</v>
      </c>
      <c r="I82" s="288">
        <f t="shared" si="18"/>
        <v>0</v>
      </c>
      <c r="J82" s="318">
        <f t="shared" si="18"/>
        <v>0</v>
      </c>
      <c r="K82" s="318">
        <f t="shared" si="18"/>
        <v>0</v>
      </c>
      <c r="L82" s="318">
        <f t="shared" si="18"/>
        <v>0</v>
      </c>
      <c r="M82" s="318">
        <f t="shared" si="18"/>
        <v>0</v>
      </c>
      <c r="N82" s="318">
        <f t="shared" si="18"/>
        <v>0</v>
      </c>
      <c r="O82" s="318">
        <f t="shared" si="18"/>
        <v>0</v>
      </c>
      <c r="P82" s="318">
        <f t="shared" si="18"/>
        <v>0</v>
      </c>
      <c r="Q82" s="318">
        <f t="shared" si="18"/>
        <v>0</v>
      </c>
      <c r="R82" s="318">
        <f t="shared" si="18"/>
        <v>0</v>
      </c>
      <c r="S82" s="212">
        <f t="shared" si="18"/>
        <v>0</v>
      </c>
      <c r="T82" s="175">
        <f t="shared" si="18"/>
        <v>0</v>
      </c>
      <c r="U82" s="176">
        <f t="shared" si="18"/>
        <v>0</v>
      </c>
      <c r="V82" s="6"/>
    </row>
    <row r="83" spans="1:22" ht="23.25">
      <c r="A83" s="71"/>
      <c r="B83" s="94"/>
      <c r="C83" s="95"/>
      <c r="D83" s="96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65"/>
      <c r="S83" s="65"/>
      <c r="T83" s="65"/>
      <c r="U83" s="65"/>
      <c r="V83" s="6"/>
    </row>
    <row r="84" spans="1:22" ht="23.25">
      <c r="A84" s="71"/>
      <c r="B84" s="94"/>
      <c r="C84" s="95"/>
      <c r="D84" s="96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65"/>
      <c r="S84" s="65"/>
      <c r="T84" s="65"/>
      <c r="U84" s="65"/>
      <c r="V84" s="6"/>
    </row>
    <row r="85" spans="1:22" ht="15.75" customHeight="1">
      <c r="A85" s="71"/>
      <c r="B85" s="98"/>
      <c r="C85" s="455"/>
      <c r="D85" s="455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  <c r="R85" s="66"/>
      <c r="S85" s="66"/>
      <c r="T85" s="66"/>
      <c r="U85" s="66"/>
      <c r="V85" s="6"/>
    </row>
    <row r="86" spans="1:22" ht="15.75" customHeight="1">
      <c r="A86" s="71"/>
      <c r="B86" s="98"/>
      <c r="C86" s="99"/>
      <c r="D86" s="99"/>
      <c r="E86" s="99"/>
      <c r="F86" s="99"/>
      <c r="G86" s="99"/>
      <c r="H86" s="99"/>
      <c r="I86" s="99"/>
      <c r="K86" s="99"/>
      <c r="L86" s="99"/>
      <c r="M86" s="99"/>
      <c r="N86" s="99"/>
      <c r="O86" s="99"/>
      <c r="P86" s="208"/>
      <c r="Q86" s="208"/>
      <c r="R86" s="67"/>
      <c r="S86" s="67"/>
      <c r="T86" s="67"/>
      <c r="U86" s="67"/>
      <c r="V86" s="6"/>
    </row>
    <row r="87" spans="1:22" ht="27" customHeight="1">
      <c r="A87" s="71"/>
      <c r="B87" s="98"/>
      <c r="C87" s="99"/>
      <c r="D87" s="99"/>
      <c r="E87" s="99"/>
      <c r="F87" s="99"/>
      <c r="G87" s="99"/>
      <c r="H87" s="99"/>
      <c r="I87" s="99"/>
      <c r="K87" s="99"/>
      <c r="L87" s="99"/>
      <c r="M87" s="99"/>
      <c r="N87" s="99"/>
      <c r="O87" s="99"/>
      <c r="P87" s="99"/>
      <c r="Q87" s="99" t="s">
        <v>54</v>
      </c>
      <c r="R87" s="66"/>
      <c r="S87" s="66"/>
      <c r="T87" s="66"/>
      <c r="U87" s="66"/>
      <c r="V87" s="6"/>
    </row>
    <row r="88" spans="2:22" ht="15" customHeight="1">
      <c r="B88" s="57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57"/>
      <c r="Q88" s="69"/>
      <c r="R88" s="69"/>
      <c r="S88" s="57"/>
      <c r="T88" s="70" t="s">
        <v>54</v>
      </c>
      <c r="U88" s="51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L7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6">
      <selection activeCell="E10" sqref="E10:I1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65" t="s">
        <v>52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</row>
    <row r="2" spans="2:21" ht="24" customHeight="1">
      <c r="B2" s="51"/>
      <c r="C2" s="51"/>
      <c r="D2" s="51"/>
      <c r="E2" s="51"/>
      <c r="F2" s="51"/>
      <c r="G2" s="51"/>
      <c r="H2" s="51"/>
      <c r="I2" s="51"/>
      <c r="J2" s="51"/>
      <c r="M2" s="51"/>
      <c r="N2" s="51"/>
      <c r="O2" s="51"/>
      <c r="P2" s="52" t="s">
        <v>53</v>
      </c>
      <c r="Q2" s="104"/>
      <c r="R2" s="51"/>
      <c r="S2" s="467" t="s">
        <v>53</v>
      </c>
      <c r="T2" s="467"/>
      <c r="U2" s="206"/>
    </row>
    <row r="3" spans="2:21" ht="31.5" customHeight="1">
      <c r="B3" s="465" t="s">
        <v>57</v>
      </c>
      <c r="C3" s="465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50"/>
      <c r="S3" s="467"/>
      <c r="T3" s="467"/>
      <c r="U3" s="54"/>
    </row>
    <row r="4" spans="2:21" ht="2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2" t="s">
        <v>62</v>
      </c>
      <c r="Q4" s="54"/>
      <c r="R4" s="55"/>
      <c r="S4" s="56"/>
      <c r="T4" s="57"/>
      <c r="U4" s="58"/>
    </row>
    <row r="5" spans="2:21" ht="30" customHeight="1">
      <c r="B5" s="59" t="s">
        <v>69</v>
      </c>
      <c r="C5" s="59"/>
      <c r="D5" s="59"/>
      <c r="E5" s="59"/>
      <c r="F5" s="59"/>
      <c r="G5" s="59"/>
      <c r="H5" s="59"/>
      <c r="I5" s="59"/>
      <c r="J5" s="59"/>
      <c r="M5" s="59"/>
      <c r="N5" s="59"/>
      <c r="O5" s="59"/>
      <c r="P5" s="52" t="s">
        <v>64</v>
      </c>
      <c r="Q5" s="103"/>
      <c r="R5" s="52"/>
      <c r="S5" s="52" t="s">
        <v>62</v>
      </c>
      <c r="T5" s="52"/>
      <c r="U5" s="60"/>
    </row>
    <row r="6" spans="2:21" ht="21" customHeight="1"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61"/>
      <c r="S6" s="206"/>
      <c r="T6" s="206"/>
      <c r="U6" s="62"/>
    </row>
    <row r="7" spans="2:21" ht="22.5" customHeight="1">
      <c r="B7" s="52" t="s">
        <v>63</v>
      </c>
      <c r="C7" s="52"/>
      <c r="D7" s="472"/>
      <c r="E7" s="472"/>
      <c r="F7" s="472"/>
      <c r="G7" s="472"/>
      <c r="H7" s="472"/>
      <c r="I7" s="472"/>
      <c r="J7" s="472"/>
      <c r="K7" s="472"/>
      <c r="L7" s="472"/>
      <c r="M7" s="106"/>
      <c r="N7" s="106"/>
      <c r="O7" s="106"/>
      <c r="P7" s="106"/>
      <c r="Q7" s="106"/>
      <c r="R7" s="52"/>
      <c r="S7" s="52" t="s">
        <v>64</v>
      </c>
      <c r="T7" s="52"/>
      <c r="U7" s="54"/>
    </row>
    <row r="8" spans="2:21" ht="22.5" customHeight="1">
      <c r="B8" s="105"/>
      <c r="C8" s="105"/>
      <c r="D8" s="470"/>
      <c r="E8" s="470"/>
      <c r="F8" s="470"/>
      <c r="G8" s="470"/>
      <c r="H8" s="470"/>
      <c r="I8" s="470"/>
      <c r="J8" s="470"/>
      <c r="K8" s="470"/>
      <c r="L8" s="470"/>
      <c r="M8" s="117"/>
      <c r="N8" s="117"/>
      <c r="O8" s="117"/>
      <c r="P8" s="117"/>
      <c r="Q8" s="117"/>
      <c r="R8" s="52"/>
      <c r="S8" s="52" t="s">
        <v>64</v>
      </c>
      <c r="T8" s="52"/>
      <c r="U8" s="54"/>
    </row>
    <row r="9" spans="2:21" ht="12" customHeight="1" thickBo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63"/>
    </row>
    <row r="10" spans="1:21" s="33" customFormat="1" ht="59.25" customHeight="1">
      <c r="A10" s="107"/>
      <c r="B10" s="456" t="s">
        <v>97</v>
      </c>
      <c r="C10" s="459" t="s">
        <v>71</v>
      </c>
      <c r="D10" s="456" t="s">
        <v>1</v>
      </c>
      <c r="E10" s="462" t="s">
        <v>126</v>
      </c>
      <c r="F10" s="462" t="s">
        <v>123</v>
      </c>
      <c r="G10" s="462" t="s">
        <v>124</v>
      </c>
      <c r="H10" s="447" t="s">
        <v>130</v>
      </c>
      <c r="I10" s="447" t="s">
        <v>128</v>
      </c>
      <c r="J10" s="441" t="s">
        <v>78</v>
      </c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1"/>
    </row>
    <row r="11" spans="1:21" s="33" customFormat="1" ht="17.25" customHeight="1" thickBot="1">
      <c r="A11" s="108"/>
      <c r="B11" s="457"/>
      <c r="C11" s="460"/>
      <c r="D11" s="457"/>
      <c r="E11" s="463"/>
      <c r="F11" s="463"/>
      <c r="G11" s="463"/>
      <c r="H11" s="448"/>
      <c r="I11" s="448"/>
      <c r="J11" s="452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4"/>
    </row>
    <row r="12" spans="1:21" s="33" customFormat="1" ht="141" customHeight="1" thickBot="1">
      <c r="A12" s="108"/>
      <c r="B12" s="458"/>
      <c r="C12" s="461"/>
      <c r="D12" s="458"/>
      <c r="E12" s="464"/>
      <c r="F12" s="464"/>
      <c r="G12" s="464"/>
      <c r="H12" s="449"/>
      <c r="I12" s="449"/>
      <c r="J12" s="177" t="s">
        <v>32</v>
      </c>
      <c r="K12" s="177" t="s">
        <v>33</v>
      </c>
      <c r="L12" s="177" t="s">
        <v>34</v>
      </c>
      <c r="M12" s="178" t="s">
        <v>35</v>
      </c>
      <c r="N12" s="178" t="s">
        <v>36</v>
      </c>
      <c r="O12" s="178" t="s">
        <v>37</v>
      </c>
      <c r="P12" s="178" t="s">
        <v>55</v>
      </c>
      <c r="Q12" s="178" t="s">
        <v>56</v>
      </c>
      <c r="R12" s="178" t="s">
        <v>38</v>
      </c>
      <c r="S12" s="178" t="s">
        <v>55</v>
      </c>
      <c r="T12" s="178" t="s">
        <v>56</v>
      </c>
      <c r="U12" s="178" t="s">
        <v>38</v>
      </c>
    </row>
    <row r="13" spans="1:21" s="33" customFormat="1" ht="21" thickBot="1">
      <c r="A13" s="108"/>
      <c r="B13" s="179">
        <v>1</v>
      </c>
      <c r="C13" s="179">
        <v>2</v>
      </c>
      <c r="D13" s="179">
        <v>3</v>
      </c>
      <c r="E13" s="180">
        <v>4</v>
      </c>
      <c r="F13" s="180">
        <v>5</v>
      </c>
      <c r="G13" s="180" t="s">
        <v>80</v>
      </c>
      <c r="H13" s="180">
        <v>7</v>
      </c>
      <c r="I13" s="207" t="s">
        <v>118</v>
      </c>
      <c r="J13" s="209">
        <v>9</v>
      </c>
      <c r="K13" s="209">
        <v>10</v>
      </c>
      <c r="L13" s="209">
        <v>11</v>
      </c>
      <c r="M13" s="209">
        <v>12</v>
      </c>
      <c r="N13" s="209">
        <v>13</v>
      </c>
      <c r="O13" s="209">
        <v>14</v>
      </c>
      <c r="P13" s="209">
        <v>15</v>
      </c>
      <c r="Q13" s="209">
        <v>16</v>
      </c>
      <c r="R13" s="209">
        <v>17</v>
      </c>
      <c r="S13" s="180">
        <v>16</v>
      </c>
      <c r="T13" s="180">
        <v>17</v>
      </c>
      <c r="U13" s="180">
        <v>18</v>
      </c>
    </row>
    <row r="14" spans="1:21" ht="27">
      <c r="A14" s="109"/>
      <c r="B14" s="181" t="s">
        <v>7</v>
      </c>
      <c r="C14" s="182" t="s">
        <v>61</v>
      </c>
      <c r="D14" s="183"/>
      <c r="E14" s="281">
        <f>SUM(E15:E25)</f>
        <v>0</v>
      </c>
      <c r="F14" s="281">
        <f>SUM(F15:F25)</f>
        <v>0</v>
      </c>
      <c r="G14" s="281">
        <f>SUM(G15:G25)</f>
        <v>0</v>
      </c>
      <c r="H14" s="281">
        <f>SUM(H15:H25)</f>
        <v>0</v>
      </c>
      <c r="I14" s="281">
        <f aca="true" t="shared" si="0" ref="I14:U14">SUM(I15:I25)</f>
        <v>0</v>
      </c>
      <c r="J14" s="282">
        <f t="shared" si="0"/>
        <v>0</v>
      </c>
      <c r="K14" s="283">
        <f t="shared" si="0"/>
        <v>0</v>
      </c>
      <c r="L14" s="283">
        <f t="shared" si="0"/>
        <v>0</v>
      </c>
      <c r="M14" s="283">
        <f t="shared" si="0"/>
        <v>0</v>
      </c>
      <c r="N14" s="283">
        <f t="shared" si="0"/>
        <v>0</v>
      </c>
      <c r="O14" s="283">
        <f t="shared" si="0"/>
        <v>0</v>
      </c>
      <c r="P14" s="283">
        <f t="shared" si="0"/>
        <v>0</v>
      </c>
      <c r="Q14" s="283">
        <f t="shared" si="0"/>
        <v>0</v>
      </c>
      <c r="R14" s="284">
        <f t="shared" si="0"/>
        <v>0</v>
      </c>
      <c r="S14" s="210">
        <f t="shared" si="0"/>
        <v>0</v>
      </c>
      <c r="T14" s="173">
        <f t="shared" si="0"/>
        <v>0</v>
      </c>
      <c r="U14" s="174">
        <f t="shared" si="0"/>
        <v>0</v>
      </c>
    </row>
    <row r="15" spans="1:27" ht="27.75">
      <c r="A15" s="109"/>
      <c r="B15" s="184">
        <v>1</v>
      </c>
      <c r="C15" s="79" t="s">
        <v>20</v>
      </c>
      <c r="D15" s="184">
        <v>611100</v>
      </c>
      <c r="E15" s="292"/>
      <c r="F15" s="292"/>
      <c r="G15" s="285">
        <f>SUM(H15:I15)</f>
        <v>0</v>
      </c>
      <c r="H15" s="292"/>
      <c r="I15" s="285">
        <f aca="true" t="shared" si="1" ref="I15:I24">SUM(J15:R15)</f>
        <v>0</v>
      </c>
      <c r="J15" s="293"/>
      <c r="K15" s="293"/>
      <c r="L15" s="293"/>
      <c r="M15" s="293"/>
      <c r="N15" s="293"/>
      <c r="O15" s="293"/>
      <c r="P15" s="293"/>
      <c r="Q15" s="293"/>
      <c r="R15" s="293"/>
      <c r="S15" s="211"/>
      <c r="T15" s="185"/>
      <c r="U15" s="186"/>
      <c r="V15" s="46"/>
      <c r="W15" s="46"/>
      <c r="X15" s="46"/>
      <c r="Y15" s="46"/>
      <c r="AA15" s="46"/>
    </row>
    <row r="16" spans="1:27" ht="47.25">
      <c r="A16" s="109"/>
      <c r="B16" s="78">
        <v>2</v>
      </c>
      <c r="C16" s="77" t="s">
        <v>39</v>
      </c>
      <c r="D16" s="78">
        <v>611200</v>
      </c>
      <c r="E16" s="292"/>
      <c r="F16" s="292"/>
      <c r="G16" s="285">
        <f aca="true" t="shared" si="2" ref="G16:G81">SUM(H16:I16)</f>
        <v>0</v>
      </c>
      <c r="H16" s="292"/>
      <c r="I16" s="285">
        <f t="shared" si="1"/>
        <v>0</v>
      </c>
      <c r="J16" s="293"/>
      <c r="K16" s="293"/>
      <c r="L16" s="293"/>
      <c r="M16" s="293"/>
      <c r="N16" s="293"/>
      <c r="O16" s="293"/>
      <c r="P16" s="293"/>
      <c r="Q16" s="293"/>
      <c r="R16" s="293"/>
      <c r="S16" s="211"/>
      <c r="T16" s="185"/>
      <c r="U16" s="186"/>
      <c r="V16" s="46"/>
      <c r="W16" s="46"/>
      <c r="X16" s="46"/>
      <c r="Y16" s="46"/>
      <c r="AA16" s="46"/>
    </row>
    <row r="17" spans="1:27" ht="27.75">
      <c r="A17" s="109"/>
      <c r="B17" s="78">
        <v>3</v>
      </c>
      <c r="C17" s="79" t="s">
        <v>8</v>
      </c>
      <c r="D17" s="78">
        <v>613100</v>
      </c>
      <c r="E17" s="292"/>
      <c r="F17" s="292"/>
      <c r="G17" s="285">
        <f t="shared" si="2"/>
        <v>0</v>
      </c>
      <c r="H17" s="292"/>
      <c r="I17" s="285">
        <f t="shared" si="1"/>
        <v>0</v>
      </c>
      <c r="J17" s="293"/>
      <c r="K17" s="293"/>
      <c r="L17" s="293"/>
      <c r="M17" s="293"/>
      <c r="N17" s="293"/>
      <c r="O17" s="293"/>
      <c r="P17" s="293"/>
      <c r="Q17" s="293"/>
      <c r="R17" s="293"/>
      <c r="S17" s="211"/>
      <c r="T17" s="185"/>
      <c r="U17" s="186"/>
      <c r="V17" s="46"/>
      <c r="W17" s="46"/>
      <c r="X17" s="46"/>
      <c r="Y17" s="46"/>
      <c r="AA17" s="46"/>
    </row>
    <row r="18" spans="1:27" ht="27.75">
      <c r="A18" s="109"/>
      <c r="B18" s="78">
        <v>4</v>
      </c>
      <c r="C18" s="77" t="s">
        <v>40</v>
      </c>
      <c r="D18" s="78">
        <v>613200</v>
      </c>
      <c r="E18" s="292"/>
      <c r="F18" s="292"/>
      <c r="G18" s="285">
        <f t="shared" si="2"/>
        <v>0</v>
      </c>
      <c r="H18" s="292"/>
      <c r="I18" s="285">
        <f t="shared" si="1"/>
        <v>0</v>
      </c>
      <c r="J18" s="293"/>
      <c r="K18" s="293"/>
      <c r="L18" s="293"/>
      <c r="M18" s="293"/>
      <c r="N18" s="293"/>
      <c r="O18" s="293"/>
      <c r="P18" s="293"/>
      <c r="Q18" s="293"/>
      <c r="R18" s="293"/>
      <c r="S18" s="211"/>
      <c r="T18" s="185"/>
      <c r="U18" s="186"/>
      <c r="V18" s="46"/>
      <c r="W18" s="46"/>
      <c r="X18" s="46"/>
      <c r="Y18" s="46"/>
      <c r="AA18" s="46"/>
    </row>
    <row r="19" spans="1:27" ht="27.75">
      <c r="A19" s="109"/>
      <c r="B19" s="78">
        <v>5</v>
      </c>
      <c r="C19" s="77" t="s">
        <v>9</v>
      </c>
      <c r="D19" s="78">
        <v>613300</v>
      </c>
      <c r="E19" s="292"/>
      <c r="F19" s="292"/>
      <c r="G19" s="285">
        <f t="shared" si="2"/>
        <v>0</v>
      </c>
      <c r="H19" s="292"/>
      <c r="I19" s="285">
        <f t="shared" si="1"/>
        <v>0</v>
      </c>
      <c r="J19" s="293"/>
      <c r="K19" s="293"/>
      <c r="L19" s="293"/>
      <c r="M19" s="293"/>
      <c r="N19" s="293"/>
      <c r="O19" s="293"/>
      <c r="P19" s="293"/>
      <c r="Q19" s="293"/>
      <c r="R19" s="293"/>
      <c r="S19" s="211"/>
      <c r="T19" s="185"/>
      <c r="U19" s="186"/>
      <c r="V19" s="46"/>
      <c r="W19" s="46"/>
      <c r="X19" s="46"/>
      <c r="Y19" s="46"/>
      <c r="AA19" s="46"/>
    </row>
    <row r="20" spans="1:27" ht="27.75">
      <c r="A20" s="109"/>
      <c r="B20" s="78">
        <v>6</v>
      </c>
      <c r="C20" s="79" t="s">
        <v>21</v>
      </c>
      <c r="D20" s="78">
        <v>613400</v>
      </c>
      <c r="E20" s="292"/>
      <c r="F20" s="292"/>
      <c r="G20" s="285">
        <f t="shared" si="2"/>
        <v>0</v>
      </c>
      <c r="H20" s="292"/>
      <c r="I20" s="285">
        <f t="shared" si="1"/>
        <v>0</v>
      </c>
      <c r="J20" s="293"/>
      <c r="K20" s="293"/>
      <c r="L20" s="293"/>
      <c r="M20" s="293"/>
      <c r="N20" s="293"/>
      <c r="O20" s="293"/>
      <c r="P20" s="293"/>
      <c r="Q20" s="293"/>
      <c r="R20" s="293"/>
      <c r="S20" s="211"/>
      <c r="T20" s="185"/>
      <c r="U20" s="186"/>
      <c r="V20" s="46"/>
      <c r="W20" s="46"/>
      <c r="X20" s="46"/>
      <c r="Y20" s="46"/>
      <c r="AA20" s="46"/>
    </row>
    <row r="21" spans="1:27" ht="27.75">
      <c r="A21" s="109"/>
      <c r="B21" s="78">
        <v>7</v>
      </c>
      <c r="C21" s="77" t="s">
        <v>22</v>
      </c>
      <c r="D21" s="78">
        <v>613500</v>
      </c>
      <c r="E21" s="292"/>
      <c r="F21" s="292"/>
      <c r="G21" s="285">
        <f t="shared" si="2"/>
        <v>0</v>
      </c>
      <c r="H21" s="292"/>
      <c r="I21" s="285">
        <f t="shared" si="1"/>
        <v>0</v>
      </c>
      <c r="J21" s="293"/>
      <c r="K21" s="293"/>
      <c r="L21" s="293"/>
      <c r="M21" s="293"/>
      <c r="N21" s="293"/>
      <c r="O21" s="293"/>
      <c r="P21" s="293"/>
      <c r="Q21" s="293"/>
      <c r="R21" s="293"/>
      <c r="S21" s="211"/>
      <c r="T21" s="185"/>
      <c r="U21" s="186"/>
      <c r="V21" s="46"/>
      <c r="W21" s="46"/>
      <c r="X21" s="46"/>
      <c r="Y21" s="46"/>
      <c r="AA21" s="46"/>
    </row>
    <row r="22" spans="1:27" ht="27.75">
      <c r="A22" s="109"/>
      <c r="B22" s="78">
        <v>8</v>
      </c>
      <c r="C22" s="79" t="s">
        <v>58</v>
      </c>
      <c r="D22" s="78">
        <v>613600</v>
      </c>
      <c r="E22" s="292"/>
      <c r="F22" s="292"/>
      <c r="G22" s="285">
        <f t="shared" si="2"/>
        <v>0</v>
      </c>
      <c r="H22" s="292"/>
      <c r="I22" s="285">
        <f t="shared" si="1"/>
        <v>0</v>
      </c>
      <c r="J22" s="293"/>
      <c r="K22" s="293"/>
      <c r="L22" s="293"/>
      <c r="M22" s="293"/>
      <c r="N22" s="293"/>
      <c r="O22" s="293"/>
      <c r="P22" s="293"/>
      <c r="Q22" s="293"/>
      <c r="R22" s="293"/>
      <c r="S22" s="211"/>
      <c r="T22" s="185"/>
      <c r="U22" s="186"/>
      <c r="V22" s="46"/>
      <c r="W22" s="46"/>
      <c r="X22" s="46"/>
      <c r="Y22" s="46"/>
      <c r="AA22" s="46"/>
    </row>
    <row r="23" spans="1:27" ht="27.75">
      <c r="A23" s="109"/>
      <c r="B23" s="78">
        <v>9</v>
      </c>
      <c r="C23" s="79" t="s">
        <v>10</v>
      </c>
      <c r="D23" s="78">
        <v>613700</v>
      </c>
      <c r="E23" s="292"/>
      <c r="F23" s="292"/>
      <c r="G23" s="285">
        <f t="shared" si="2"/>
        <v>0</v>
      </c>
      <c r="H23" s="292"/>
      <c r="I23" s="285">
        <f t="shared" si="1"/>
        <v>0</v>
      </c>
      <c r="J23" s="293"/>
      <c r="K23" s="293"/>
      <c r="L23" s="293"/>
      <c r="M23" s="293"/>
      <c r="N23" s="293"/>
      <c r="O23" s="293"/>
      <c r="P23" s="293"/>
      <c r="Q23" s="293"/>
      <c r="R23" s="293"/>
      <c r="S23" s="211"/>
      <c r="T23" s="185"/>
      <c r="U23" s="186"/>
      <c r="V23" s="46"/>
      <c r="W23" s="46"/>
      <c r="X23" s="46"/>
      <c r="Y23" s="46"/>
      <c r="AA23" s="46"/>
    </row>
    <row r="24" spans="1:27" ht="47.25">
      <c r="A24" s="109"/>
      <c r="B24" s="78">
        <v>10</v>
      </c>
      <c r="C24" s="77" t="s">
        <v>41</v>
      </c>
      <c r="D24" s="78">
        <v>613800</v>
      </c>
      <c r="E24" s="292"/>
      <c r="F24" s="292"/>
      <c r="G24" s="285">
        <f t="shared" si="2"/>
        <v>0</v>
      </c>
      <c r="H24" s="292"/>
      <c r="I24" s="285">
        <f t="shared" si="1"/>
        <v>0</v>
      </c>
      <c r="J24" s="293"/>
      <c r="K24" s="293"/>
      <c r="L24" s="293"/>
      <c r="M24" s="293"/>
      <c r="N24" s="293"/>
      <c r="O24" s="293"/>
      <c r="P24" s="293"/>
      <c r="Q24" s="293"/>
      <c r="R24" s="293"/>
      <c r="S24" s="211"/>
      <c r="T24" s="185"/>
      <c r="U24" s="186"/>
      <c r="V24" s="46"/>
      <c r="W24" s="46"/>
      <c r="X24" s="46"/>
      <c r="Y24" s="46"/>
      <c r="AA24" s="46"/>
    </row>
    <row r="25" spans="1:27" ht="27.75">
      <c r="A25" s="109"/>
      <c r="B25" s="78">
        <v>11</v>
      </c>
      <c r="C25" s="77" t="s">
        <v>11</v>
      </c>
      <c r="D25" s="78">
        <v>613900</v>
      </c>
      <c r="E25" s="292"/>
      <c r="F25" s="292"/>
      <c r="G25" s="285">
        <f t="shared" si="2"/>
        <v>0</v>
      </c>
      <c r="H25" s="292"/>
      <c r="I25" s="285">
        <f>SUM(J25:R25)</f>
        <v>0</v>
      </c>
      <c r="J25" s="293"/>
      <c r="K25" s="293"/>
      <c r="L25" s="293"/>
      <c r="M25" s="293"/>
      <c r="N25" s="293"/>
      <c r="O25" s="293"/>
      <c r="P25" s="293"/>
      <c r="Q25" s="293"/>
      <c r="R25" s="293"/>
      <c r="S25" s="211"/>
      <c r="T25" s="185"/>
      <c r="U25" s="186"/>
      <c r="V25" s="46"/>
      <c r="W25" s="46"/>
      <c r="X25" s="46"/>
      <c r="Y25" s="46"/>
      <c r="AA25" s="46"/>
    </row>
    <row r="26" spans="1:24" ht="46.5" thickBot="1">
      <c r="A26" s="109"/>
      <c r="B26" s="187" t="s">
        <v>12</v>
      </c>
      <c r="C26" s="188" t="s">
        <v>60</v>
      </c>
      <c r="D26" s="189">
        <v>614000</v>
      </c>
      <c r="E26" s="288">
        <f aca="true" t="shared" si="3" ref="E26:U26">E27+E38+E44+E59+E62+E64</f>
        <v>0</v>
      </c>
      <c r="F26" s="288">
        <f t="shared" si="3"/>
        <v>0</v>
      </c>
      <c r="G26" s="288">
        <f t="shared" si="3"/>
        <v>0</v>
      </c>
      <c r="H26" s="288">
        <f t="shared" si="3"/>
        <v>0</v>
      </c>
      <c r="I26" s="288">
        <f t="shared" si="3"/>
        <v>0</v>
      </c>
      <c r="J26" s="289">
        <f t="shared" si="3"/>
        <v>0</v>
      </c>
      <c r="K26" s="289">
        <f t="shared" si="3"/>
        <v>0</v>
      </c>
      <c r="L26" s="289">
        <f t="shared" si="3"/>
        <v>0</v>
      </c>
      <c r="M26" s="289">
        <f t="shared" si="3"/>
        <v>0</v>
      </c>
      <c r="N26" s="289">
        <f t="shared" si="3"/>
        <v>0</v>
      </c>
      <c r="O26" s="289">
        <f t="shared" si="3"/>
        <v>0</v>
      </c>
      <c r="P26" s="289">
        <f t="shared" si="3"/>
        <v>0</v>
      </c>
      <c r="Q26" s="289">
        <f t="shared" si="3"/>
        <v>0</v>
      </c>
      <c r="R26" s="289">
        <f t="shared" si="3"/>
        <v>0</v>
      </c>
      <c r="S26" s="212">
        <f t="shared" si="3"/>
        <v>0</v>
      </c>
      <c r="T26" s="175">
        <f t="shared" si="3"/>
        <v>0</v>
      </c>
      <c r="U26" s="176">
        <f t="shared" si="3"/>
        <v>0</v>
      </c>
      <c r="W26" s="46"/>
      <c r="X26" s="46"/>
    </row>
    <row r="27" spans="1:21" ht="27.75">
      <c r="A27" s="109"/>
      <c r="B27" s="190">
        <v>1</v>
      </c>
      <c r="C27" s="84" t="s">
        <v>42</v>
      </c>
      <c r="D27" s="113">
        <v>614100</v>
      </c>
      <c r="E27" s="296">
        <f>SUM(E28:E37)</f>
        <v>0</v>
      </c>
      <c r="F27" s="296">
        <f aca="true" t="shared" si="4" ref="F27:R27">SUM(F28:F37)</f>
        <v>0</v>
      </c>
      <c r="G27" s="296">
        <f t="shared" si="4"/>
        <v>0</v>
      </c>
      <c r="H27" s="296">
        <f t="shared" si="4"/>
        <v>0</v>
      </c>
      <c r="I27" s="296">
        <f t="shared" si="4"/>
        <v>0</v>
      </c>
      <c r="J27" s="297">
        <f t="shared" si="4"/>
        <v>0</v>
      </c>
      <c r="K27" s="297">
        <f t="shared" si="4"/>
        <v>0</v>
      </c>
      <c r="L27" s="297">
        <f t="shared" si="4"/>
        <v>0</v>
      </c>
      <c r="M27" s="297">
        <f t="shared" si="4"/>
        <v>0</v>
      </c>
      <c r="N27" s="297">
        <f t="shared" si="4"/>
        <v>0</v>
      </c>
      <c r="O27" s="297">
        <f t="shared" si="4"/>
        <v>0</v>
      </c>
      <c r="P27" s="297">
        <f t="shared" si="4"/>
        <v>0</v>
      </c>
      <c r="Q27" s="297">
        <f t="shared" si="4"/>
        <v>0</v>
      </c>
      <c r="R27" s="297">
        <f t="shared" si="4"/>
        <v>0</v>
      </c>
      <c r="S27" s="213">
        <f>S28+S37</f>
        <v>0</v>
      </c>
      <c r="T27" s="191">
        <f>T28+T37</f>
        <v>0</v>
      </c>
      <c r="U27" s="192">
        <f>U28+U37</f>
        <v>0</v>
      </c>
    </row>
    <row r="28" spans="1:21" ht="27.75">
      <c r="A28" s="109"/>
      <c r="B28" s="87"/>
      <c r="C28" s="86"/>
      <c r="D28" s="87"/>
      <c r="E28" s="292"/>
      <c r="F28" s="292"/>
      <c r="G28" s="285">
        <f t="shared" si="2"/>
        <v>0</v>
      </c>
      <c r="H28" s="292"/>
      <c r="I28" s="285">
        <f aca="true" t="shared" si="5" ref="I28:I36">SUM(J28:R28)</f>
        <v>0</v>
      </c>
      <c r="J28" s="293"/>
      <c r="K28" s="294"/>
      <c r="L28" s="294"/>
      <c r="M28" s="294"/>
      <c r="N28" s="294"/>
      <c r="O28" s="294"/>
      <c r="P28" s="294"/>
      <c r="Q28" s="294"/>
      <c r="R28" s="295"/>
      <c r="S28" s="214"/>
      <c r="T28" s="193"/>
      <c r="U28" s="194"/>
    </row>
    <row r="29" spans="1:21" ht="27.75" hidden="1">
      <c r="A29" s="109"/>
      <c r="B29" s="87"/>
      <c r="C29" s="86"/>
      <c r="D29" s="87"/>
      <c r="E29" s="292"/>
      <c r="F29" s="292"/>
      <c r="G29" s="285">
        <f t="shared" si="2"/>
        <v>0</v>
      </c>
      <c r="H29" s="292"/>
      <c r="I29" s="285">
        <f t="shared" si="5"/>
        <v>0</v>
      </c>
      <c r="J29" s="293"/>
      <c r="K29" s="294"/>
      <c r="L29" s="294"/>
      <c r="M29" s="294"/>
      <c r="N29" s="294"/>
      <c r="O29" s="294"/>
      <c r="P29" s="294"/>
      <c r="Q29" s="294"/>
      <c r="R29" s="295"/>
      <c r="S29" s="214"/>
      <c r="T29" s="193"/>
      <c r="U29" s="194"/>
    </row>
    <row r="30" spans="1:21" ht="27.75" hidden="1">
      <c r="A30" s="109"/>
      <c r="B30" s="87"/>
      <c r="C30" s="86"/>
      <c r="D30" s="87"/>
      <c r="E30" s="292"/>
      <c r="F30" s="292"/>
      <c r="G30" s="285">
        <f t="shared" si="2"/>
        <v>0</v>
      </c>
      <c r="H30" s="292"/>
      <c r="I30" s="285">
        <f t="shared" si="5"/>
        <v>0</v>
      </c>
      <c r="J30" s="293"/>
      <c r="K30" s="294"/>
      <c r="L30" s="294"/>
      <c r="M30" s="294"/>
      <c r="N30" s="294"/>
      <c r="O30" s="294"/>
      <c r="P30" s="294"/>
      <c r="Q30" s="294"/>
      <c r="R30" s="295"/>
      <c r="S30" s="214"/>
      <c r="T30" s="193"/>
      <c r="U30" s="194"/>
    </row>
    <row r="31" spans="1:21" ht="27.75" hidden="1">
      <c r="A31" s="109"/>
      <c r="B31" s="87"/>
      <c r="C31" s="86"/>
      <c r="D31" s="87"/>
      <c r="E31" s="292"/>
      <c r="F31" s="292"/>
      <c r="G31" s="285">
        <f t="shared" si="2"/>
        <v>0</v>
      </c>
      <c r="H31" s="292"/>
      <c r="I31" s="285">
        <f t="shared" si="5"/>
        <v>0</v>
      </c>
      <c r="J31" s="293"/>
      <c r="K31" s="294"/>
      <c r="L31" s="294"/>
      <c r="M31" s="294"/>
      <c r="N31" s="294"/>
      <c r="O31" s="294"/>
      <c r="P31" s="294"/>
      <c r="Q31" s="294"/>
      <c r="R31" s="295"/>
      <c r="S31" s="214"/>
      <c r="T31" s="193"/>
      <c r="U31" s="194"/>
    </row>
    <row r="32" spans="1:21" ht="27.75" hidden="1">
      <c r="A32" s="109"/>
      <c r="B32" s="87"/>
      <c r="C32" s="86"/>
      <c r="D32" s="87"/>
      <c r="E32" s="292"/>
      <c r="F32" s="292"/>
      <c r="G32" s="285">
        <f t="shared" si="2"/>
        <v>0</v>
      </c>
      <c r="H32" s="292"/>
      <c r="I32" s="285">
        <f t="shared" si="5"/>
        <v>0</v>
      </c>
      <c r="J32" s="293"/>
      <c r="K32" s="294"/>
      <c r="L32" s="294"/>
      <c r="M32" s="294"/>
      <c r="N32" s="294"/>
      <c r="O32" s="294"/>
      <c r="P32" s="294"/>
      <c r="Q32" s="294"/>
      <c r="R32" s="295"/>
      <c r="S32" s="214"/>
      <c r="T32" s="193"/>
      <c r="U32" s="194"/>
    </row>
    <row r="33" spans="1:21" ht="27.75" hidden="1">
      <c r="A33" s="109"/>
      <c r="B33" s="87"/>
      <c r="C33" s="86"/>
      <c r="D33" s="87"/>
      <c r="E33" s="292"/>
      <c r="F33" s="292"/>
      <c r="G33" s="285">
        <f t="shared" si="2"/>
        <v>0</v>
      </c>
      <c r="H33" s="292"/>
      <c r="I33" s="285">
        <f t="shared" si="5"/>
        <v>0</v>
      </c>
      <c r="J33" s="293"/>
      <c r="K33" s="294"/>
      <c r="L33" s="294"/>
      <c r="M33" s="294"/>
      <c r="N33" s="294"/>
      <c r="O33" s="294"/>
      <c r="P33" s="294"/>
      <c r="Q33" s="294"/>
      <c r="R33" s="295"/>
      <c r="S33" s="214"/>
      <c r="T33" s="193"/>
      <c r="U33" s="194"/>
    </row>
    <row r="34" spans="1:21" ht="27.75" hidden="1">
      <c r="A34" s="109"/>
      <c r="B34" s="87"/>
      <c r="C34" s="86"/>
      <c r="D34" s="87"/>
      <c r="E34" s="292"/>
      <c r="F34" s="292"/>
      <c r="G34" s="285">
        <f t="shared" si="2"/>
        <v>0</v>
      </c>
      <c r="H34" s="292"/>
      <c r="I34" s="285">
        <f t="shared" si="5"/>
        <v>0</v>
      </c>
      <c r="J34" s="293"/>
      <c r="K34" s="294"/>
      <c r="L34" s="294"/>
      <c r="M34" s="294"/>
      <c r="N34" s="294"/>
      <c r="O34" s="294"/>
      <c r="P34" s="294"/>
      <c r="Q34" s="294"/>
      <c r="R34" s="295"/>
      <c r="S34" s="214"/>
      <c r="T34" s="193"/>
      <c r="U34" s="194"/>
    </row>
    <row r="35" spans="1:21" ht="27.75" hidden="1">
      <c r="A35" s="109"/>
      <c r="B35" s="87"/>
      <c r="C35" s="86"/>
      <c r="D35" s="87"/>
      <c r="E35" s="292"/>
      <c r="F35" s="292"/>
      <c r="G35" s="285">
        <f t="shared" si="2"/>
        <v>0</v>
      </c>
      <c r="H35" s="292"/>
      <c r="I35" s="285">
        <f t="shared" si="5"/>
        <v>0</v>
      </c>
      <c r="J35" s="293"/>
      <c r="K35" s="294"/>
      <c r="L35" s="294"/>
      <c r="M35" s="294"/>
      <c r="N35" s="294"/>
      <c r="O35" s="294"/>
      <c r="P35" s="294"/>
      <c r="Q35" s="294"/>
      <c r="R35" s="295"/>
      <c r="S35" s="214"/>
      <c r="T35" s="193"/>
      <c r="U35" s="194"/>
    </row>
    <row r="36" spans="1:21" ht="27.75" hidden="1">
      <c r="A36" s="109"/>
      <c r="B36" s="87"/>
      <c r="C36" s="86"/>
      <c r="D36" s="87"/>
      <c r="E36" s="292"/>
      <c r="F36" s="292"/>
      <c r="G36" s="285">
        <f t="shared" si="2"/>
        <v>0</v>
      </c>
      <c r="H36" s="292"/>
      <c r="I36" s="285">
        <f t="shared" si="5"/>
        <v>0</v>
      </c>
      <c r="J36" s="293"/>
      <c r="K36" s="294"/>
      <c r="L36" s="294"/>
      <c r="M36" s="294"/>
      <c r="N36" s="294"/>
      <c r="O36" s="294"/>
      <c r="P36" s="294"/>
      <c r="Q36" s="294"/>
      <c r="R36" s="295"/>
      <c r="S36" s="214"/>
      <c r="T36" s="193"/>
      <c r="U36" s="194"/>
    </row>
    <row r="37" spans="1:21" ht="27.75" hidden="1">
      <c r="A37" s="109"/>
      <c r="B37" s="87"/>
      <c r="C37" s="86"/>
      <c r="D37" s="87"/>
      <c r="E37" s="292"/>
      <c r="F37" s="292"/>
      <c r="G37" s="285">
        <f t="shared" si="2"/>
        <v>0</v>
      </c>
      <c r="H37" s="292"/>
      <c r="I37" s="285">
        <f>SUM(J37:R37)</f>
        <v>0</v>
      </c>
      <c r="J37" s="293"/>
      <c r="K37" s="294"/>
      <c r="L37" s="294"/>
      <c r="M37" s="294"/>
      <c r="N37" s="294"/>
      <c r="O37" s="294"/>
      <c r="P37" s="294"/>
      <c r="Q37" s="294"/>
      <c r="R37" s="295"/>
      <c r="S37" s="214"/>
      <c r="T37" s="193"/>
      <c r="U37" s="194"/>
    </row>
    <row r="38" spans="1:21" ht="27.75">
      <c r="A38" s="109"/>
      <c r="B38" s="87">
        <v>2</v>
      </c>
      <c r="C38" s="86" t="s">
        <v>43</v>
      </c>
      <c r="D38" s="87">
        <v>614200</v>
      </c>
      <c r="E38" s="285">
        <f>SUM(E39:E43)</f>
        <v>0</v>
      </c>
      <c r="F38" s="285">
        <f aca="true" t="shared" si="6" ref="F38:R38">SUM(F39:F43)</f>
        <v>0</v>
      </c>
      <c r="G38" s="285">
        <f t="shared" si="6"/>
        <v>0</v>
      </c>
      <c r="H38" s="285">
        <f t="shared" si="6"/>
        <v>0</v>
      </c>
      <c r="I38" s="285">
        <f t="shared" si="6"/>
        <v>0</v>
      </c>
      <c r="J38" s="298">
        <f t="shared" si="6"/>
        <v>0</v>
      </c>
      <c r="K38" s="298">
        <f t="shared" si="6"/>
        <v>0</v>
      </c>
      <c r="L38" s="298">
        <f t="shared" si="6"/>
        <v>0</v>
      </c>
      <c r="M38" s="298">
        <f t="shared" si="6"/>
        <v>0</v>
      </c>
      <c r="N38" s="298">
        <f t="shared" si="6"/>
        <v>0</v>
      </c>
      <c r="O38" s="298">
        <f t="shared" si="6"/>
        <v>0</v>
      </c>
      <c r="P38" s="298">
        <f t="shared" si="6"/>
        <v>0</v>
      </c>
      <c r="Q38" s="298">
        <f t="shared" si="6"/>
        <v>0</v>
      </c>
      <c r="R38" s="298">
        <f t="shared" si="6"/>
        <v>0</v>
      </c>
      <c r="S38" s="211">
        <f>S43</f>
        <v>0</v>
      </c>
      <c r="T38" s="185">
        <f>T43</f>
        <v>0</v>
      </c>
      <c r="U38" s="186">
        <f>U43</f>
        <v>0</v>
      </c>
    </row>
    <row r="39" spans="1:21" ht="27.75">
      <c r="A39" s="109"/>
      <c r="B39" s="87"/>
      <c r="C39" s="86"/>
      <c r="D39" s="87"/>
      <c r="E39" s="292"/>
      <c r="F39" s="292"/>
      <c r="G39" s="285">
        <f t="shared" si="2"/>
        <v>0</v>
      </c>
      <c r="H39" s="285"/>
      <c r="I39" s="285">
        <f>SUM(J39:R39)</f>
        <v>0</v>
      </c>
      <c r="J39" s="293"/>
      <c r="K39" s="294"/>
      <c r="L39" s="294"/>
      <c r="M39" s="294"/>
      <c r="N39" s="294"/>
      <c r="O39" s="294"/>
      <c r="P39" s="294"/>
      <c r="Q39" s="294"/>
      <c r="R39" s="295"/>
      <c r="S39" s="214"/>
      <c r="T39" s="193"/>
      <c r="U39" s="194"/>
    </row>
    <row r="40" spans="1:21" ht="27.75" hidden="1">
      <c r="A40" s="109"/>
      <c r="B40" s="87"/>
      <c r="C40" s="86"/>
      <c r="D40" s="87"/>
      <c r="E40" s="292"/>
      <c r="F40" s="292"/>
      <c r="G40" s="285">
        <f t="shared" si="2"/>
        <v>0</v>
      </c>
      <c r="H40" s="292"/>
      <c r="I40" s="285">
        <f>SUM(J40:R40)</f>
        <v>0</v>
      </c>
      <c r="J40" s="293"/>
      <c r="K40" s="294"/>
      <c r="L40" s="294"/>
      <c r="M40" s="294"/>
      <c r="N40" s="294"/>
      <c r="O40" s="294"/>
      <c r="P40" s="294"/>
      <c r="Q40" s="294"/>
      <c r="R40" s="295"/>
      <c r="S40" s="214"/>
      <c r="T40" s="193"/>
      <c r="U40" s="194"/>
    </row>
    <row r="41" spans="1:21" ht="27.75" hidden="1">
      <c r="A41" s="109"/>
      <c r="B41" s="87"/>
      <c r="C41" s="86"/>
      <c r="D41" s="87"/>
      <c r="E41" s="292"/>
      <c r="F41" s="292"/>
      <c r="G41" s="285">
        <f t="shared" si="2"/>
        <v>0</v>
      </c>
      <c r="H41" s="292"/>
      <c r="I41" s="285">
        <f>SUM(J41:R41)</f>
        <v>0</v>
      </c>
      <c r="J41" s="293"/>
      <c r="K41" s="294"/>
      <c r="L41" s="294"/>
      <c r="M41" s="294"/>
      <c r="N41" s="294"/>
      <c r="O41" s="294"/>
      <c r="P41" s="294"/>
      <c r="Q41" s="294"/>
      <c r="R41" s="295"/>
      <c r="S41" s="214"/>
      <c r="T41" s="193"/>
      <c r="U41" s="194"/>
    </row>
    <row r="42" spans="1:21" ht="27.75" hidden="1">
      <c r="A42" s="109"/>
      <c r="B42" s="87"/>
      <c r="C42" s="86"/>
      <c r="D42" s="87"/>
      <c r="E42" s="292"/>
      <c r="F42" s="292"/>
      <c r="G42" s="285">
        <f t="shared" si="2"/>
        <v>0</v>
      </c>
      <c r="H42" s="292"/>
      <c r="I42" s="285">
        <f>SUM(J42:R42)</f>
        <v>0</v>
      </c>
      <c r="J42" s="293"/>
      <c r="K42" s="294"/>
      <c r="L42" s="294"/>
      <c r="M42" s="294"/>
      <c r="N42" s="294"/>
      <c r="O42" s="294"/>
      <c r="P42" s="294"/>
      <c r="Q42" s="294"/>
      <c r="R42" s="295"/>
      <c r="S42" s="214"/>
      <c r="T42" s="193"/>
      <c r="U42" s="194"/>
    </row>
    <row r="43" spans="1:21" ht="27.75" hidden="1">
      <c r="A43" s="109"/>
      <c r="B43" s="87"/>
      <c r="C43" s="86"/>
      <c r="D43" s="87"/>
      <c r="E43" s="292"/>
      <c r="F43" s="292"/>
      <c r="G43" s="285">
        <f t="shared" si="2"/>
        <v>0</v>
      </c>
      <c r="H43" s="292"/>
      <c r="I43" s="285">
        <f>SUM(J43:R43)</f>
        <v>0</v>
      </c>
      <c r="J43" s="293"/>
      <c r="K43" s="294"/>
      <c r="L43" s="294"/>
      <c r="M43" s="294"/>
      <c r="N43" s="294"/>
      <c r="O43" s="294"/>
      <c r="P43" s="294"/>
      <c r="Q43" s="294"/>
      <c r="R43" s="295"/>
      <c r="S43" s="214"/>
      <c r="T43" s="193"/>
      <c r="U43" s="194"/>
    </row>
    <row r="44" spans="1:21" ht="27.75">
      <c r="A44" s="109"/>
      <c r="B44" s="87">
        <v>3</v>
      </c>
      <c r="C44" s="77" t="s">
        <v>44</v>
      </c>
      <c r="D44" s="87">
        <v>614300</v>
      </c>
      <c r="E44" s="285">
        <f>SUM(E45:E58)</f>
        <v>0</v>
      </c>
      <c r="F44" s="285">
        <f aca="true" t="shared" si="7" ref="F44:U44">SUM(F45:F58)</f>
        <v>0</v>
      </c>
      <c r="G44" s="285">
        <f t="shared" si="7"/>
        <v>0</v>
      </c>
      <c r="H44" s="285">
        <f t="shared" si="7"/>
        <v>0</v>
      </c>
      <c r="I44" s="285">
        <f t="shared" si="7"/>
        <v>0</v>
      </c>
      <c r="J44" s="298">
        <f t="shared" si="7"/>
        <v>0</v>
      </c>
      <c r="K44" s="298">
        <f t="shared" si="7"/>
        <v>0</v>
      </c>
      <c r="L44" s="298">
        <f t="shared" si="7"/>
        <v>0</v>
      </c>
      <c r="M44" s="298">
        <f t="shared" si="7"/>
        <v>0</v>
      </c>
      <c r="N44" s="298">
        <f t="shared" si="7"/>
        <v>0</v>
      </c>
      <c r="O44" s="298">
        <f t="shared" si="7"/>
        <v>0</v>
      </c>
      <c r="P44" s="298">
        <f t="shared" si="7"/>
        <v>0</v>
      </c>
      <c r="Q44" s="298">
        <f t="shared" si="7"/>
        <v>0</v>
      </c>
      <c r="R44" s="298">
        <f t="shared" si="7"/>
        <v>0</v>
      </c>
      <c r="S44" s="211">
        <f t="shared" si="7"/>
        <v>0</v>
      </c>
      <c r="T44" s="185">
        <f t="shared" si="7"/>
        <v>0</v>
      </c>
      <c r="U44" s="186">
        <f t="shared" si="7"/>
        <v>0</v>
      </c>
    </row>
    <row r="45" spans="1:21" ht="27.75">
      <c r="A45" s="109"/>
      <c r="B45" s="87"/>
      <c r="C45" s="86"/>
      <c r="D45" s="87"/>
      <c r="E45" s="292"/>
      <c r="F45" s="292"/>
      <c r="G45" s="285">
        <f t="shared" si="2"/>
        <v>0</v>
      </c>
      <c r="H45" s="292"/>
      <c r="I45" s="285">
        <f aca="true" t="shared" si="8" ref="I45:I57">SUM(J45:R45)</f>
        <v>0</v>
      </c>
      <c r="J45" s="293"/>
      <c r="K45" s="294"/>
      <c r="L45" s="294"/>
      <c r="M45" s="294"/>
      <c r="N45" s="294"/>
      <c r="O45" s="294"/>
      <c r="P45" s="294"/>
      <c r="Q45" s="294"/>
      <c r="R45" s="295"/>
      <c r="S45" s="214"/>
      <c r="T45" s="193"/>
      <c r="U45" s="194"/>
    </row>
    <row r="46" spans="1:21" ht="27.75" hidden="1">
      <c r="A46" s="109"/>
      <c r="B46" s="87"/>
      <c r="C46" s="86"/>
      <c r="D46" s="87"/>
      <c r="E46" s="292"/>
      <c r="F46" s="292"/>
      <c r="G46" s="285">
        <f t="shared" si="2"/>
        <v>0</v>
      </c>
      <c r="H46" s="292"/>
      <c r="I46" s="285">
        <f t="shared" si="8"/>
        <v>0</v>
      </c>
      <c r="J46" s="293"/>
      <c r="K46" s="294"/>
      <c r="L46" s="294"/>
      <c r="M46" s="294"/>
      <c r="N46" s="294"/>
      <c r="O46" s="294"/>
      <c r="P46" s="294"/>
      <c r="Q46" s="294"/>
      <c r="R46" s="295"/>
      <c r="S46" s="214"/>
      <c r="T46" s="193"/>
      <c r="U46" s="194"/>
    </row>
    <row r="47" spans="1:21" ht="27.75" hidden="1">
      <c r="A47" s="109"/>
      <c r="B47" s="87"/>
      <c r="C47" s="86"/>
      <c r="D47" s="87"/>
      <c r="E47" s="292"/>
      <c r="F47" s="292"/>
      <c r="G47" s="285">
        <f t="shared" si="2"/>
        <v>0</v>
      </c>
      <c r="H47" s="292"/>
      <c r="I47" s="285">
        <f t="shared" si="8"/>
        <v>0</v>
      </c>
      <c r="J47" s="293"/>
      <c r="K47" s="294"/>
      <c r="L47" s="294"/>
      <c r="M47" s="294"/>
      <c r="N47" s="294"/>
      <c r="O47" s="294"/>
      <c r="P47" s="294"/>
      <c r="Q47" s="294"/>
      <c r="R47" s="295"/>
      <c r="S47" s="214"/>
      <c r="T47" s="193"/>
      <c r="U47" s="194"/>
    </row>
    <row r="48" spans="1:21" ht="27.75" hidden="1">
      <c r="A48" s="109"/>
      <c r="B48" s="87"/>
      <c r="C48" s="86"/>
      <c r="D48" s="87"/>
      <c r="E48" s="292"/>
      <c r="F48" s="292"/>
      <c r="G48" s="285">
        <f t="shared" si="2"/>
        <v>0</v>
      </c>
      <c r="H48" s="292"/>
      <c r="I48" s="285">
        <f t="shared" si="8"/>
        <v>0</v>
      </c>
      <c r="J48" s="293"/>
      <c r="K48" s="294"/>
      <c r="L48" s="294"/>
      <c r="M48" s="294"/>
      <c r="N48" s="294"/>
      <c r="O48" s="294"/>
      <c r="P48" s="294"/>
      <c r="Q48" s="294"/>
      <c r="R48" s="295"/>
      <c r="S48" s="214"/>
      <c r="T48" s="193"/>
      <c r="U48" s="194"/>
    </row>
    <row r="49" spans="1:21" ht="28.5" hidden="1" thickBot="1">
      <c r="A49" s="109"/>
      <c r="B49" s="129"/>
      <c r="C49" s="128"/>
      <c r="D49" s="129"/>
      <c r="E49" s="299"/>
      <c r="F49" s="299"/>
      <c r="G49" s="300">
        <f t="shared" si="2"/>
        <v>0</v>
      </c>
      <c r="H49" s="299"/>
      <c r="I49" s="285">
        <f t="shared" si="8"/>
        <v>0</v>
      </c>
      <c r="J49" s="293"/>
      <c r="K49" s="294"/>
      <c r="L49" s="294"/>
      <c r="M49" s="294"/>
      <c r="N49" s="294"/>
      <c r="O49" s="294"/>
      <c r="P49" s="294"/>
      <c r="Q49" s="294"/>
      <c r="R49" s="295"/>
      <c r="S49" s="215"/>
      <c r="T49" s="195"/>
      <c r="U49" s="196"/>
    </row>
    <row r="50" spans="1:21" ht="27.75" hidden="1">
      <c r="A50" s="109"/>
      <c r="B50" s="113"/>
      <c r="C50" s="130"/>
      <c r="D50" s="113"/>
      <c r="E50" s="314"/>
      <c r="F50" s="314"/>
      <c r="G50" s="361">
        <f t="shared" si="2"/>
        <v>0</v>
      </c>
      <c r="H50" s="314"/>
      <c r="I50" s="285">
        <f t="shared" si="8"/>
        <v>0</v>
      </c>
      <c r="J50" s="293"/>
      <c r="K50" s="294"/>
      <c r="L50" s="294"/>
      <c r="M50" s="294"/>
      <c r="N50" s="294"/>
      <c r="O50" s="294"/>
      <c r="P50" s="294"/>
      <c r="Q50" s="294"/>
      <c r="R50" s="295"/>
      <c r="S50" s="213"/>
      <c r="T50" s="191"/>
      <c r="U50" s="192"/>
    </row>
    <row r="51" spans="1:21" ht="27.75" hidden="1">
      <c r="A51" s="109"/>
      <c r="B51" s="87"/>
      <c r="C51" s="86"/>
      <c r="D51" s="87"/>
      <c r="E51" s="292"/>
      <c r="F51" s="292"/>
      <c r="G51" s="285">
        <f t="shared" si="2"/>
        <v>0</v>
      </c>
      <c r="H51" s="292"/>
      <c r="I51" s="285">
        <f t="shared" si="8"/>
        <v>0</v>
      </c>
      <c r="J51" s="293"/>
      <c r="K51" s="294"/>
      <c r="L51" s="294"/>
      <c r="M51" s="294"/>
      <c r="N51" s="294"/>
      <c r="O51" s="294"/>
      <c r="P51" s="294"/>
      <c r="Q51" s="294"/>
      <c r="R51" s="295"/>
      <c r="S51" s="214"/>
      <c r="T51" s="193"/>
      <c r="U51" s="194"/>
    </row>
    <row r="52" spans="1:21" ht="27.75" hidden="1">
      <c r="A52" s="109"/>
      <c r="B52" s="87"/>
      <c r="C52" s="86"/>
      <c r="D52" s="87"/>
      <c r="E52" s="292"/>
      <c r="F52" s="292"/>
      <c r="G52" s="285">
        <f t="shared" si="2"/>
        <v>0</v>
      </c>
      <c r="H52" s="292"/>
      <c r="I52" s="285">
        <f t="shared" si="8"/>
        <v>0</v>
      </c>
      <c r="J52" s="293"/>
      <c r="K52" s="294"/>
      <c r="L52" s="294"/>
      <c r="M52" s="294"/>
      <c r="N52" s="294"/>
      <c r="O52" s="294"/>
      <c r="P52" s="294"/>
      <c r="Q52" s="294"/>
      <c r="R52" s="295"/>
      <c r="S52" s="214"/>
      <c r="T52" s="193"/>
      <c r="U52" s="194"/>
    </row>
    <row r="53" spans="1:21" ht="27.75" hidden="1">
      <c r="A53" s="109"/>
      <c r="B53" s="87"/>
      <c r="C53" s="86"/>
      <c r="D53" s="87"/>
      <c r="E53" s="292"/>
      <c r="F53" s="292"/>
      <c r="G53" s="285">
        <f t="shared" si="2"/>
        <v>0</v>
      </c>
      <c r="H53" s="292"/>
      <c r="I53" s="285">
        <f t="shared" si="8"/>
        <v>0</v>
      </c>
      <c r="J53" s="293"/>
      <c r="K53" s="294"/>
      <c r="L53" s="294"/>
      <c r="M53" s="294"/>
      <c r="N53" s="294"/>
      <c r="O53" s="294"/>
      <c r="P53" s="294"/>
      <c r="Q53" s="294"/>
      <c r="R53" s="295"/>
      <c r="S53" s="214"/>
      <c r="T53" s="193"/>
      <c r="U53" s="194"/>
    </row>
    <row r="54" spans="1:21" ht="27.75" hidden="1">
      <c r="A54" s="109"/>
      <c r="B54" s="87"/>
      <c r="C54" s="86"/>
      <c r="D54" s="87"/>
      <c r="E54" s="292"/>
      <c r="F54" s="292"/>
      <c r="G54" s="285">
        <f t="shared" si="2"/>
        <v>0</v>
      </c>
      <c r="H54" s="292"/>
      <c r="I54" s="285">
        <f t="shared" si="8"/>
        <v>0</v>
      </c>
      <c r="J54" s="293"/>
      <c r="K54" s="294"/>
      <c r="L54" s="294"/>
      <c r="M54" s="294"/>
      <c r="N54" s="294"/>
      <c r="O54" s="294"/>
      <c r="P54" s="294"/>
      <c r="Q54" s="294"/>
      <c r="R54" s="295"/>
      <c r="S54" s="214"/>
      <c r="T54" s="193"/>
      <c r="U54" s="194"/>
    </row>
    <row r="55" spans="1:21" ht="27.75" hidden="1">
      <c r="A55" s="109"/>
      <c r="B55" s="78"/>
      <c r="C55" s="86"/>
      <c r="D55" s="78"/>
      <c r="E55" s="292"/>
      <c r="F55" s="292"/>
      <c r="G55" s="285">
        <f t="shared" si="2"/>
        <v>0</v>
      </c>
      <c r="H55" s="292"/>
      <c r="I55" s="285">
        <f t="shared" si="8"/>
        <v>0</v>
      </c>
      <c r="J55" s="293"/>
      <c r="K55" s="294"/>
      <c r="L55" s="294"/>
      <c r="M55" s="294"/>
      <c r="N55" s="294"/>
      <c r="O55" s="294"/>
      <c r="P55" s="294"/>
      <c r="Q55" s="294"/>
      <c r="R55" s="295"/>
      <c r="S55" s="216"/>
      <c r="T55" s="197"/>
      <c r="U55" s="186"/>
    </row>
    <row r="56" spans="1:21" ht="27.75" hidden="1">
      <c r="A56" s="109"/>
      <c r="B56" s="87"/>
      <c r="C56" s="86"/>
      <c r="D56" s="87"/>
      <c r="E56" s="292"/>
      <c r="F56" s="292"/>
      <c r="G56" s="285">
        <f t="shared" si="2"/>
        <v>0</v>
      </c>
      <c r="H56" s="292"/>
      <c r="I56" s="285">
        <f t="shared" si="8"/>
        <v>0</v>
      </c>
      <c r="J56" s="293"/>
      <c r="K56" s="294"/>
      <c r="L56" s="294"/>
      <c r="M56" s="294"/>
      <c r="N56" s="294"/>
      <c r="O56" s="294"/>
      <c r="P56" s="294"/>
      <c r="Q56" s="294"/>
      <c r="R56" s="295"/>
      <c r="S56" s="214"/>
      <c r="T56" s="193"/>
      <c r="U56" s="194"/>
    </row>
    <row r="57" spans="1:21" ht="27.75" hidden="1">
      <c r="A57" s="109"/>
      <c r="B57" s="87"/>
      <c r="C57" s="86"/>
      <c r="D57" s="87"/>
      <c r="E57" s="292"/>
      <c r="F57" s="292"/>
      <c r="G57" s="285">
        <f t="shared" si="2"/>
        <v>0</v>
      </c>
      <c r="H57" s="292"/>
      <c r="I57" s="285">
        <f t="shared" si="8"/>
        <v>0</v>
      </c>
      <c r="J57" s="293"/>
      <c r="K57" s="294"/>
      <c r="L57" s="294"/>
      <c r="M57" s="294"/>
      <c r="N57" s="294"/>
      <c r="O57" s="294"/>
      <c r="P57" s="294"/>
      <c r="Q57" s="294"/>
      <c r="R57" s="295"/>
      <c r="S57" s="214"/>
      <c r="T57" s="193"/>
      <c r="U57" s="194"/>
    </row>
    <row r="58" spans="1:21" ht="27.75" hidden="1">
      <c r="A58" s="109"/>
      <c r="B58" s="78"/>
      <c r="C58" s="86"/>
      <c r="D58" s="78"/>
      <c r="E58" s="292"/>
      <c r="F58" s="292"/>
      <c r="G58" s="285">
        <f t="shared" si="2"/>
        <v>0</v>
      </c>
      <c r="H58" s="292"/>
      <c r="I58" s="285">
        <f>SUM(J58:R58)</f>
        <v>0</v>
      </c>
      <c r="J58" s="293"/>
      <c r="K58" s="294"/>
      <c r="L58" s="294"/>
      <c r="M58" s="294"/>
      <c r="N58" s="294"/>
      <c r="O58" s="294"/>
      <c r="P58" s="294"/>
      <c r="Q58" s="294"/>
      <c r="R58" s="295"/>
      <c r="S58" s="216"/>
      <c r="T58" s="197"/>
      <c r="U58" s="186"/>
    </row>
    <row r="59" spans="1:21" ht="27.75">
      <c r="A59" s="109"/>
      <c r="B59" s="87">
        <v>4</v>
      </c>
      <c r="C59" s="86" t="s">
        <v>45</v>
      </c>
      <c r="D59" s="87">
        <v>614700</v>
      </c>
      <c r="E59" s="285">
        <f aca="true" t="shared" si="9" ref="E59:U59">SUM(E60:E61)</f>
        <v>0</v>
      </c>
      <c r="F59" s="285">
        <f t="shared" si="9"/>
        <v>0</v>
      </c>
      <c r="G59" s="285">
        <f t="shared" si="9"/>
        <v>0</v>
      </c>
      <c r="H59" s="285">
        <f t="shared" si="9"/>
        <v>0</v>
      </c>
      <c r="I59" s="285">
        <f t="shared" si="9"/>
        <v>0</v>
      </c>
      <c r="J59" s="298">
        <f t="shared" si="9"/>
        <v>0</v>
      </c>
      <c r="K59" s="298">
        <f t="shared" si="9"/>
        <v>0</v>
      </c>
      <c r="L59" s="298">
        <f t="shared" si="9"/>
        <v>0</v>
      </c>
      <c r="M59" s="298">
        <f t="shared" si="9"/>
        <v>0</v>
      </c>
      <c r="N59" s="298">
        <f t="shared" si="9"/>
        <v>0</v>
      </c>
      <c r="O59" s="298">
        <f t="shared" si="9"/>
        <v>0</v>
      </c>
      <c r="P59" s="298">
        <f t="shared" si="9"/>
        <v>0</v>
      </c>
      <c r="Q59" s="298">
        <f t="shared" si="9"/>
        <v>0</v>
      </c>
      <c r="R59" s="298">
        <f t="shared" si="9"/>
        <v>0</v>
      </c>
      <c r="S59" s="217">
        <f t="shared" si="9"/>
        <v>0</v>
      </c>
      <c r="T59" s="122">
        <f t="shared" si="9"/>
        <v>0</v>
      </c>
      <c r="U59" s="123">
        <f t="shared" si="9"/>
        <v>0</v>
      </c>
    </row>
    <row r="60" spans="1:21" ht="27.75">
      <c r="A60" s="109"/>
      <c r="B60" s="87"/>
      <c r="C60" s="86"/>
      <c r="D60" s="87"/>
      <c r="E60" s="292"/>
      <c r="F60" s="292"/>
      <c r="G60" s="285">
        <f t="shared" si="2"/>
        <v>0</v>
      </c>
      <c r="H60" s="292"/>
      <c r="I60" s="285">
        <f>SUM(J60:R60)</f>
        <v>0</v>
      </c>
      <c r="J60" s="293"/>
      <c r="K60" s="294"/>
      <c r="L60" s="294"/>
      <c r="M60" s="294"/>
      <c r="N60" s="294"/>
      <c r="O60" s="294"/>
      <c r="P60" s="294"/>
      <c r="Q60" s="294"/>
      <c r="R60" s="295"/>
      <c r="S60" s="214"/>
      <c r="T60" s="193"/>
      <c r="U60" s="194"/>
    </row>
    <row r="61" spans="1:21" ht="27.75" hidden="1">
      <c r="A61" s="109"/>
      <c r="B61" s="87"/>
      <c r="C61" s="86"/>
      <c r="D61" s="87"/>
      <c r="E61" s="292"/>
      <c r="F61" s="292"/>
      <c r="G61" s="285">
        <f t="shared" si="2"/>
        <v>0</v>
      </c>
      <c r="H61" s="292"/>
      <c r="I61" s="285">
        <f>SUM(J61:R61)</f>
        <v>0</v>
      </c>
      <c r="J61" s="293"/>
      <c r="K61" s="294"/>
      <c r="L61" s="294"/>
      <c r="M61" s="294"/>
      <c r="N61" s="294"/>
      <c r="O61" s="294"/>
      <c r="P61" s="294"/>
      <c r="Q61" s="294"/>
      <c r="R61" s="295"/>
      <c r="S61" s="214"/>
      <c r="T61" s="193"/>
      <c r="U61" s="194"/>
    </row>
    <row r="62" spans="1:22" ht="27.75">
      <c r="A62" s="109"/>
      <c r="B62" s="87">
        <v>5</v>
      </c>
      <c r="C62" s="86" t="s">
        <v>46</v>
      </c>
      <c r="D62" s="87">
        <v>614800</v>
      </c>
      <c r="E62" s="285">
        <f aca="true" t="shared" si="10" ref="E62:U62">E63</f>
        <v>0</v>
      </c>
      <c r="F62" s="285">
        <f t="shared" si="10"/>
        <v>0</v>
      </c>
      <c r="G62" s="285">
        <f t="shared" si="10"/>
        <v>0</v>
      </c>
      <c r="H62" s="285">
        <f t="shared" si="10"/>
        <v>0</v>
      </c>
      <c r="I62" s="285">
        <f t="shared" si="10"/>
        <v>0</v>
      </c>
      <c r="J62" s="298">
        <f t="shared" si="10"/>
        <v>0</v>
      </c>
      <c r="K62" s="298">
        <f t="shared" si="10"/>
        <v>0</v>
      </c>
      <c r="L62" s="298">
        <f t="shared" si="10"/>
        <v>0</v>
      </c>
      <c r="M62" s="298">
        <f t="shared" si="10"/>
        <v>0</v>
      </c>
      <c r="N62" s="298">
        <f t="shared" si="10"/>
        <v>0</v>
      </c>
      <c r="O62" s="298">
        <f t="shared" si="10"/>
        <v>0</v>
      </c>
      <c r="P62" s="298">
        <f t="shared" si="10"/>
        <v>0</v>
      </c>
      <c r="Q62" s="298">
        <f t="shared" si="10"/>
        <v>0</v>
      </c>
      <c r="R62" s="298">
        <f t="shared" si="10"/>
        <v>0</v>
      </c>
      <c r="S62" s="198">
        <f t="shared" si="10"/>
        <v>0</v>
      </c>
      <c r="T62" s="88">
        <f t="shared" si="10"/>
        <v>0</v>
      </c>
      <c r="U62" s="88">
        <f t="shared" si="10"/>
        <v>0</v>
      </c>
      <c r="V62" s="75"/>
    </row>
    <row r="63" spans="1:21" ht="27.75">
      <c r="A63" s="109"/>
      <c r="B63" s="87"/>
      <c r="C63" s="86"/>
      <c r="D63" s="87"/>
      <c r="E63" s="292"/>
      <c r="F63" s="292"/>
      <c r="G63" s="285">
        <f t="shared" si="2"/>
        <v>0</v>
      </c>
      <c r="H63" s="292"/>
      <c r="I63" s="285">
        <f>SUM(J63:R63)</f>
        <v>0</v>
      </c>
      <c r="J63" s="293"/>
      <c r="K63" s="294"/>
      <c r="L63" s="294"/>
      <c r="M63" s="294"/>
      <c r="N63" s="294"/>
      <c r="O63" s="294"/>
      <c r="P63" s="294"/>
      <c r="Q63" s="294"/>
      <c r="R63" s="295"/>
      <c r="S63" s="214"/>
      <c r="T63" s="193"/>
      <c r="U63" s="194"/>
    </row>
    <row r="64" spans="1:21" ht="27.75">
      <c r="A64" s="109"/>
      <c r="B64" s="87">
        <v>6</v>
      </c>
      <c r="C64" s="86" t="s">
        <v>47</v>
      </c>
      <c r="D64" s="87">
        <v>614900</v>
      </c>
      <c r="E64" s="285">
        <f aca="true" t="shared" si="11" ref="E64:U64">E65</f>
        <v>0</v>
      </c>
      <c r="F64" s="285">
        <f t="shared" si="11"/>
        <v>0</v>
      </c>
      <c r="G64" s="285">
        <f t="shared" si="11"/>
        <v>0</v>
      </c>
      <c r="H64" s="285">
        <f t="shared" si="11"/>
        <v>0</v>
      </c>
      <c r="I64" s="285">
        <f t="shared" si="11"/>
        <v>0</v>
      </c>
      <c r="J64" s="298">
        <f t="shared" si="11"/>
        <v>0</v>
      </c>
      <c r="K64" s="298">
        <f t="shared" si="11"/>
        <v>0</v>
      </c>
      <c r="L64" s="298">
        <f t="shared" si="11"/>
        <v>0</v>
      </c>
      <c r="M64" s="298">
        <f t="shared" si="11"/>
        <v>0</v>
      </c>
      <c r="N64" s="298">
        <f t="shared" si="11"/>
        <v>0</v>
      </c>
      <c r="O64" s="298">
        <f t="shared" si="11"/>
        <v>0</v>
      </c>
      <c r="P64" s="298">
        <f t="shared" si="11"/>
        <v>0</v>
      </c>
      <c r="Q64" s="298">
        <f t="shared" si="11"/>
        <v>0</v>
      </c>
      <c r="R64" s="298">
        <f t="shared" si="11"/>
        <v>0</v>
      </c>
      <c r="S64" s="211">
        <f t="shared" si="11"/>
        <v>0</v>
      </c>
      <c r="T64" s="185">
        <f t="shared" si="11"/>
        <v>0</v>
      </c>
      <c r="U64" s="186">
        <f t="shared" si="11"/>
        <v>0</v>
      </c>
    </row>
    <row r="65" spans="1:21" ht="27.75">
      <c r="A65" s="109"/>
      <c r="B65" s="78"/>
      <c r="C65" s="79"/>
      <c r="D65" s="78"/>
      <c r="E65" s="292"/>
      <c r="F65" s="292"/>
      <c r="G65" s="285">
        <f t="shared" si="2"/>
        <v>0</v>
      </c>
      <c r="H65" s="292"/>
      <c r="I65" s="285">
        <f>SUM(J65:R65)</f>
        <v>0</v>
      </c>
      <c r="J65" s="293"/>
      <c r="K65" s="294"/>
      <c r="L65" s="294"/>
      <c r="M65" s="294"/>
      <c r="N65" s="294"/>
      <c r="O65" s="294"/>
      <c r="P65" s="294"/>
      <c r="Q65" s="294"/>
      <c r="R65" s="295"/>
      <c r="S65" s="211"/>
      <c r="T65" s="185"/>
      <c r="U65" s="186"/>
    </row>
    <row r="66" spans="1:21" ht="46.5" thickBot="1">
      <c r="A66" s="109"/>
      <c r="B66" s="187" t="s">
        <v>13</v>
      </c>
      <c r="C66" s="188" t="s">
        <v>59</v>
      </c>
      <c r="D66" s="189">
        <v>615000</v>
      </c>
      <c r="E66" s="288">
        <f aca="true" t="shared" si="12" ref="E66:U66">E67+E70</f>
        <v>0</v>
      </c>
      <c r="F66" s="288">
        <f t="shared" si="12"/>
        <v>0</v>
      </c>
      <c r="G66" s="288">
        <f t="shared" si="12"/>
        <v>0</v>
      </c>
      <c r="H66" s="288">
        <f t="shared" si="12"/>
        <v>0</v>
      </c>
      <c r="I66" s="288">
        <f t="shared" si="12"/>
        <v>0</v>
      </c>
      <c r="J66" s="289">
        <f t="shared" si="12"/>
        <v>0</v>
      </c>
      <c r="K66" s="289">
        <f t="shared" si="12"/>
        <v>0</v>
      </c>
      <c r="L66" s="289">
        <f t="shared" si="12"/>
        <v>0</v>
      </c>
      <c r="M66" s="289">
        <f t="shared" si="12"/>
        <v>0</v>
      </c>
      <c r="N66" s="289">
        <f t="shared" si="12"/>
        <v>0</v>
      </c>
      <c r="O66" s="289">
        <f t="shared" si="12"/>
        <v>0</v>
      </c>
      <c r="P66" s="289">
        <f t="shared" si="12"/>
        <v>0</v>
      </c>
      <c r="Q66" s="289">
        <f t="shared" si="12"/>
        <v>0</v>
      </c>
      <c r="R66" s="289">
        <f t="shared" si="12"/>
        <v>0</v>
      </c>
      <c r="S66" s="212">
        <f t="shared" si="12"/>
        <v>0</v>
      </c>
      <c r="T66" s="175">
        <f t="shared" si="12"/>
        <v>0</v>
      </c>
      <c r="U66" s="176">
        <f t="shared" si="12"/>
        <v>0</v>
      </c>
    </row>
    <row r="67" spans="1:21" ht="27.75">
      <c r="A67" s="109"/>
      <c r="B67" s="190">
        <v>1</v>
      </c>
      <c r="C67" s="84" t="s">
        <v>48</v>
      </c>
      <c r="D67" s="113">
        <v>615100</v>
      </c>
      <c r="E67" s="296">
        <f>SUM(E68:E69)</f>
        <v>0</v>
      </c>
      <c r="F67" s="296">
        <f aca="true" t="shared" si="13" ref="F67:U67">SUM(F68:F69)</f>
        <v>0</v>
      </c>
      <c r="G67" s="296">
        <f t="shared" si="13"/>
        <v>0</v>
      </c>
      <c r="H67" s="296">
        <f t="shared" si="13"/>
        <v>0</v>
      </c>
      <c r="I67" s="296">
        <f t="shared" si="13"/>
        <v>0</v>
      </c>
      <c r="J67" s="304">
        <f t="shared" si="13"/>
        <v>0</v>
      </c>
      <c r="K67" s="304">
        <f t="shared" si="13"/>
        <v>0</v>
      </c>
      <c r="L67" s="304">
        <f t="shared" si="13"/>
        <v>0</v>
      </c>
      <c r="M67" s="304">
        <f t="shared" si="13"/>
        <v>0</v>
      </c>
      <c r="N67" s="304">
        <f t="shared" si="13"/>
        <v>0</v>
      </c>
      <c r="O67" s="304">
        <f t="shared" si="13"/>
        <v>0</v>
      </c>
      <c r="P67" s="304">
        <f t="shared" si="13"/>
        <v>0</v>
      </c>
      <c r="Q67" s="304">
        <f t="shared" si="13"/>
        <v>0</v>
      </c>
      <c r="R67" s="304">
        <f t="shared" si="13"/>
        <v>0</v>
      </c>
      <c r="S67" s="213">
        <f t="shared" si="13"/>
        <v>0</v>
      </c>
      <c r="T67" s="191">
        <f t="shared" si="13"/>
        <v>0</v>
      </c>
      <c r="U67" s="192">
        <f t="shared" si="13"/>
        <v>0</v>
      </c>
    </row>
    <row r="68" spans="1:21" ht="27.75">
      <c r="A68" s="109"/>
      <c r="B68" s="87"/>
      <c r="C68" s="86"/>
      <c r="D68" s="87"/>
      <c r="E68" s="292"/>
      <c r="F68" s="292"/>
      <c r="G68" s="285">
        <f t="shared" si="2"/>
        <v>0</v>
      </c>
      <c r="H68" s="292"/>
      <c r="I68" s="285">
        <f>SUM(J68:R68)</f>
        <v>0</v>
      </c>
      <c r="J68" s="293"/>
      <c r="K68" s="294"/>
      <c r="L68" s="294"/>
      <c r="M68" s="294"/>
      <c r="N68" s="294"/>
      <c r="O68" s="294"/>
      <c r="P68" s="294"/>
      <c r="Q68" s="294"/>
      <c r="R68" s="295"/>
      <c r="S68" s="214"/>
      <c r="T68" s="193"/>
      <c r="U68" s="194"/>
    </row>
    <row r="69" spans="1:21" ht="27.75" hidden="1">
      <c r="A69" s="109"/>
      <c r="B69" s="87"/>
      <c r="C69" s="86"/>
      <c r="D69" s="87"/>
      <c r="E69" s="292"/>
      <c r="F69" s="292"/>
      <c r="G69" s="285">
        <f t="shared" si="2"/>
        <v>0</v>
      </c>
      <c r="H69" s="292"/>
      <c r="I69" s="285">
        <f>SUM(J69:R69)</f>
        <v>0</v>
      </c>
      <c r="J69" s="293"/>
      <c r="K69" s="294"/>
      <c r="L69" s="294"/>
      <c r="M69" s="294"/>
      <c r="N69" s="294"/>
      <c r="O69" s="294"/>
      <c r="P69" s="294"/>
      <c r="Q69" s="294"/>
      <c r="R69" s="295"/>
      <c r="S69" s="214"/>
      <c r="T69" s="193"/>
      <c r="U69" s="194"/>
    </row>
    <row r="70" spans="1:21" ht="47.25">
      <c r="A70" s="109"/>
      <c r="B70" s="87">
        <v>2</v>
      </c>
      <c r="C70" s="89" t="s">
        <v>49</v>
      </c>
      <c r="D70" s="87">
        <v>615200</v>
      </c>
      <c r="E70" s="305">
        <f>E72+E71</f>
        <v>0</v>
      </c>
      <c r="F70" s="305">
        <f aca="true" t="shared" si="14" ref="F70:R70">F72+F71</f>
        <v>0</v>
      </c>
      <c r="G70" s="305">
        <f t="shared" si="14"/>
        <v>0</v>
      </c>
      <c r="H70" s="305">
        <f t="shared" si="14"/>
        <v>0</v>
      </c>
      <c r="I70" s="305">
        <f t="shared" si="14"/>
        <v>0</v>
      </c>
      <c r="J70" s="298">
        <f t="shared" si="14"/>
        <v>0</v>
      </c>
      <c r="K70" s="298">
        <f t="shared" si="14"/>
        <v>0</v>
      </c>
      <c r="L70" s="298">
        <f t="shared" si="14"/>
        <v>0</v>
      </c>
      <c r="M70" s="298">
        <f t="shared" si="14"/>
        <v>0</v>
      </c>
      <c r="N70" s="298">
        <f t="shared" si="14"/>
        <v>0</v>
      </c>
      <c r="O70" s="298">
        <f t="shared" si="14"/>
        <v>0</v>
      </c>
      <c r="P70" s="298">
        <f t="shared" si="14"/>
        <v>0</v>
      </c>
      <c r="Q70" s="298">
        <f t="shared" si="14"/>
        <v>0</v>
      </c>
      <c r="R70" s="298">
        <f t="shared" si="14"/>
        <v>0</v>
      </c>
      <c r="S70" s="214">
        <f>S72</f>
        <v>0</v>
      </c>
      <c r="T70" s="193">
        <f>T72</f>
        <v>0</v>
      </c>
      <c r="U70" s="194">
        <f>U72</f>
        <v>0</v>
      </c>
    </row>
    <row r="71" spans="1:21" ht="27.75">
      <c r="A71" s="109"/>
      <c r="B71" s="87"/>
      <c r="C71" s="89"/>
      <c r="D71" s="87"/>
      <c r="E71" s="292"/>
      <c r="F71" s="292"/>
      <c r="G71" s="285">
        <f t="shared" si="2"/>
        <v>0</v>
      </c>
      <c r="H71" s="292"/>
      <c r="I71" s="285">
        <f>SUM(J71:R71)</f>
        <v>0</v>
      </c>
      <c r="J71" s="293"/>
      <c r="K71" s="294"/>
      <c r="L71" s="294"/>
      <c r="M71" s="294"/>
      <c r="N71" s="294"/>
      <c r="O71" s="294"/>
      <c r="P71" s="294"/>
      <c r="Q71" s="294"/>
      <c r="R71" s="295"/>
      <c r="S71" s="214"/>
      <c r="T71" s="193"/>
      <c r="U71" s="194"/>
    </row>
    <row r="72" spans="1:21" ht="27.75" hidden="1">
      <c r="A72" s="109"/>
      <c r="B72" s="87"/>
      <c r="C72" s="89"/>
      <c r="D72" s="87"/>
      <c r="E72" s="292"/>
      <c r="F72" s="292"/>
      <c r="G72" s="285">
        <f t="shared" si="2"/>
        <v>0</v>
      </c>
      <c r="H72" s="292"/>
      <c r="I72" s="285">
        <f>SUM(J72:R72)</f>
        <v>0</v>
      </c>
      <c r="J72" s="293"/>
      <c r="K72" s="294"/>
      <c r="L72" s="294"/>
      <c r="M72" s="294"/>
      <c r="N72" s="294"/>
      <c r="O72" s="294"/>
      <c r="P72" s="294"/>
      <c r="Q72" s="294"/>
      <c r="R72" s="295"/>
      <c r="S72" s="214"/>
      <c r="T72" s="193"/>
      <c r="U72" s="194"/>
    </row>
    <row r="73" spans="1:21" ht="27.75" thickBot="1">
      <c r="A73" s="109"/>
      <c r="B73" s="187" t="s">
        <v>14</v>
      </c>
      <c r="C73" s="188" t="s">
        <v>28</v>
      </c>
      <c r="D73" s="189">
        <v>616000</v>
      </c>
      <c r="E73" s="288">
        <f aca="true" t="shared" si="15" ref="E73:U73">E74</f>
        <v>0</v>
      </c>
      <c r="F73" s="288">
        <f t="shared" si="15"/>
        <v>0</v>
      </c>
      <c r="G73" s="288">
        <f t="shared" si="15"/>
        <v>0</v>
      </c>
      <c r="H73" s="288">
        <f t="shared" si="15"/>
        <v>0</v>
      </c>
      <c r="I73" s="288">
        <f t="shared" si="15"/>
        <v>0</v>
      </c>
      <c r="J73" s="306">
        <f t="shared" si="15"/>
        <v>0</v>
      </c>
      <c r="K73" s="306">
        <f t="shared" si="15"/>
        <v>0</v>
      </c>
      <c r="L73" s="306">
        <f t="shared" si="15"/>
        <v>0</v>
      </c>
      <c r="M73" s="306">
        <f t="shared" si="15"/>
        <v>0</v>
      </c>
      <c r="N73" s="306">
        <f t="shared" si="15"/>
        <v>0</v>
      </c>
      <c r="O73" s="306">
        <f t="shared" si="15"/>
        <v>0</v>
      </c>
      <c r="P73" s="306">
        <f t="shared" si="15"/>
        <v>0</v>
      </c>
      <c r="Q73" s="306">
        <f t="shared" si="15"/>
        <v>0</v>
      </c>
      <c r="R73" s="306">
        <f t="shared" si="15"/>
        <v>0</v>
      </c>
      <c r="S73" s="212">
        <f t="shared" si="15"/>
        <v>0</v>
      </c>
      <c r="T73" s="175">
        <f t="shared" si="15"/>
        <v>0</v>
      </c>
      <c r="U73" s="176">
        <f t="shared" si="15"/>
        <v>0</v>
      </c>
    </row>
    <row r="74" spans="1:21" ht="27.75">
      <c r="A74" s="109"/>
      <c r="B74" s="199">
        <v>1</v>
      </c>
      <c r="C74" s="90" t="s">
        <v>50</v>
      </c>
      <c r="D74" s="114">
        <v>616200</v>
      </c>
      <c r="E74" s="292"/>
      <c r="F74" s="292"/>
      <c r="G74" s="285">
        <f t="shared" si="2"/>
        <v>0</v>
      </c>
      <c r="H74" s="292"/>
      <c r="I74" s="285">
        <f>SUM(J74:R74)</f>
        <v>0</v>
      </c>
      <c r="J74" s="308"/>
      <c r="K74" s="309"/>
      <c r="L74" s="309"/>
      <c r="M74" s="310"/>
      <c r="N74" s="310"/>
      <c r="O74" s="310"/>
      <c r="P74" s="310"/>
      <c r="Q74" s="310"/>
      <c r="R74" s="311"/>
      <c r="S74" s="218"/>
      <c r="T74" s="200"/>
      <c r="U74" s="201"/>
    </row>
    <row r="75" spans="1:21" ht="46.5" thickBot="1">
      <c r="A75" s="109"/>
      <c r="B75" s="187" t="s">
        <v>15</v>
      </c>
      <c r="C75" s="188" t="s">
        <v>77</v>
      </c>
      <c r="D75" s="202"/>
      <c r="E75" s="288">
        <f aca="true" t="shared" si="16" ref="E75:U75">SUM(E76:E81)</f>
        <v>0</v>
      </c>
      <c r="F75" s="288">
        <f t="shared" si="16"/>
        <v>0</v>
      </c>
      <c r="G75" s="288">
        <f t="shared" si="16"/>
        <v>0</v>
      </c>
      <c r="H75" s="290">
        <f t="shared" si="16"/>
        <v>0</v>
      </c>
      <c r="I75" s="288">
        <f t="shared" si="16"/>
        <v>0</v>
      </c>
      <c r="J75" s="289">
        <f t="shared" si="16"/>
        <v>0</v>
      </c>
      <c r="K75" s="289">
        <f t="shared" si="16"/>
        <v>0</v>
      </c>
      <c r="L75" s="289">
        <f t="shared" si="16"/>
        <v>0</v>
      </c>
      <c r="M75" s="289">
        <f t="shared" si="16"/>
        <v>0</v>
      </c>
      <c r="N75" s="289">
        <f t="shared" si="16"/>
        <v>0</v>
      </c>
      <c r="O75" s="289">
        <f t="shared" si="16"/>
        <v>0</v>
      </c>
      <c r="P75" s="289">
        <f t="shared" si="16"/>
        <v>0</v>
      </c>
      <c r="Q75" s="289">
        <f t="shared" si="16"/>
        <v>0</v>
      </c>
      <c r="R75" s="289">
        <f t="shared" si="16"/>
        <v>0</v>
      </c>
      <c r="S75" s="212">
        <f t="shared" si="16"/>
        <v>0</v>
      </c>
      <c r="T75" s="175">
        <f t="shared" si="16"/>
        <v>0</v>
      </c>
      <c r="U75" s="176">
        <f t="shared" si="16"/>
        <v>0</v>
      </c>
    </row>
    <row r="76" spans="1:21" ht="47.25">
      <c r="A76" s="109"/>
      <c r="B76" s="203">
        <v>1</v>
      </c>
      <c r="C76" s="93" t="s">
        <v>51</v>
      </c>
      <c r="D76" s="115">
        <v>821100</v>
      </c>
      <c r="E76" s="313"/>
      <c r="F76" s="313"/>
      <c r="G76" s="285">
        <f t="shared" si="2"/>
        <v>0</v>
      </c>
      <c r="H76" s="362"/>
      <c r="I76" s="363">
        <f aca="true" t="shared" si="17" ref="I76:I81">SUM(J76:R76)</f>
        <v>0</v>
      </c>
      <c r="J76" s="315"/>
      <c r="K76" s="315"/>
      <c r="L76" s="315"/>
      <c r="M76" s="315"/>
      <c r="N76" s="315"/>
      <c r="O76" s="315"/>
      <c r="P76" s="315"/>
      <c r="Q76" s="315"/>
      <c r="R76" s="315"/>
      <c r="S76" s="219"/>
      <c r="T76" s="204"/>
      <c r="U76" s="205"/>
    </row>
    <row r="77" spans="1:21" ht="27.75">
      <c r="A77" s="109"/>
      <c r="B77" s="78">
        <v>2</v>
      </c>
      <c r="C77" s="79" t="s">
        <v>23</v>
      </c>
      <c r="D77" s="78">
        <v>821200</v>
      </c>
      <c r="E77" s="313"/>
      <c r="F77" s="313"/>
      <c r="G77" s="285">
        <f t="shared" si="2"/>
        <v>0</v>
      </c>
      <c r="H77" s="294"/>
      <c r="I77" s="363">
        <f t="shared" si="17"/>
        <v>0</v>
      </c>
      <c r="J77" s="315"/>
      <c r="K77" s="315"/>
      <c r="L77" s="315"/>
      <c r="M77" s="315"/>
      <c r="N77" s="315"/>
      <c r="O77" s="315"/>
      <c r="P77" s="315"/>
      <c r="Q77" s="315"/>
      <c r="R77" s="315"/>
      <c r="S77" s="211"/>
      <c r="T77" s="185"/>
      <c r="U77" s="186"/>
    </row>
    <row r="78" spans="1:21" ht="27.75">
      <c r="A78" s="109"/>
      <c r="B78" s="78">
        <v>3</v>
      </c>
      <c r="C78" s="79" t="s">
        <v>24</v>
      </c>
      <c r="D78" s="78">
        <v>821300</v>
      </c>
      <c r="E78" s="313"/>
      <c r="F78" s="313"/>
      <c r="G78" s="285">
        <f t="shared" si="2"/>
        <v>0</v>
      </c>
      <c r="H78" s="294"/>
      <c r="I78" s="363">
        <f t="shared" si="17"/>
        <v>0</v>
      </c>
      <c r="J78" s="315"/>
      <c r="K78" s="315"/>
      <c r="L78" s="315"/>
      <c r="M78" s="315"/>
      <c r="N78" s="315"/>
      <c r="O78" s="315"/>
      <c r="P78" s="315"/>
      <c r="Q78" s="315"/>
      <c r="R78" s="315"/>
      <c r="S78" s="211"/>
      <c r="T78" s="185"/>
      <c r="U78" s="186"/>
    </row>
    <row r="79" spans="1:21" ht="27.75">
      <c r="A79" s="109"/>
      <c r="B79" s="78">
        <v>4</v>
      </c>
      <c r="C79" s="89" t="s">
        <v>25</v>
      </c>
      <c r="D79" s="78">
        <v>821400</v>
      </c>
      <c r="E79" s="313"/>
      <c r="F79" s="313"/>
      <c r="G79" s="285">
        <f t="shared" si="2"/>
        <v>0</v>
      </c>
      <c r="H79" s="294"/>
      <c r="I79" s="363">
        <f t="shared" si="17"/>
        <v>0</v>
      </c>
      <c r="J79" s="315"/>
      <c r="K79" s="315"/>
      <c r="L79" s="315"/>
      <c r="M79" s="315"/>
      <c r="N79" s="315"/>
      <c r="O79" s="315"/>
      <c r="P79" s="315"/>
      <c r="Q79" s="315"/>
      <c r="R79" s="315"/>
      <c r="S79" s="211"/>
      <c r="T79" s="185"/>
      <c r="U79" s="186"/>
    </row>
    <row r="80" spans="1:21" ht="27.75">
      <c r="A80" s="109"/>
      <c r="B80" s="78">
        <v>5</v>
      </c>
      <c r="C80" s="89" t="s">
        <v>26</v>
      </c>
      <c r="D80" s="78">
        <v>821500</v>
      </c>
      <c r="E80" s="313"/>
      <c r="F80" s="313"/>
      <c r="G80" s="285">
        <f t="shared" si="2"/>
        <v>0</v>
      </c>
      <c r="H80" s="294"/>
      <c r="I80" s="363">
        <f t="shared" si="17"/>
        <v>0</v>
      </c>
      <c r="J80" s="315"/>
      <c r="K80" s="315"/>
      <c r="L80" s="315"/>
      <c r="M80" s="315"/>
      <c r="N80" s="315"/>
      <c r="O80" s="315"/>
      <c r="P80" s="315"/>
      <c r="Q80" s="315"/>
      <c r="R80" s="315"/>
      <c r="S80" s="211"/>
      <c r="T80" s="185"/>
      <c r="U80" s="186"/>
    </row>
    <row r="81" spans="1:22" ht="27.75">
      <c r="A81" s="109"/>
      <c r="B81" s="78">
        <v>6</v>
      </c>
      <c r="C81" s="89" t="s">
        <v>27</v>
      </c>
      <c r="D81" s="78">
        <v>821600</v>
      </c>
      <c r="E81" s="313"/>
      <c r="F81" s="313"/>
      <c r="G81" s="285">
        <f t="shared" si="2"/>
        <v>0</v>
      </c>
      <c r="H81" s="294"/>
      <c r="I81" s="363">
        <f t="shared" si="17"/>
        <v>0</v>
      </c>
      <c r="J81" s="315"/>
      <c r="K81" s="315"/>
      <c r="L81" s="315"/>
      <c r="M81" s="315"/>
      <c r="N81" s="315"/>
      <c r="O81" s="315"/>
      <c r="P81" s="315"/>
      <c r="Q81" s="315"/>
      <c r="R81" s="315"/>
      <c r="S81" s="211"/>
      <c r="T81" s="185"/>
      <c r="U81" s="186"/>
      <c r="V81" s="6"/>
    </row>
    <row r="82" spans="1:22" ht="46.5" thickBot="1">
      <c r="A82" s="110"/>
      <c r="B82" s="187"/>
      <c r="C82" s="188" t="s">
        <v>90</v>
      </c>
      <c r="D82" s="202"/>
      <c r="E82" s="288">
        <f aca="true" t="shared" si="18" ref="E82:U82">E14+E26+E66+E73+E75</f>
        <v>0</v>
      </c>
      <c r="F82" s="288">
        <f t="shared" si="18"/>
        <v>0</v>
      </c>
      <c r="G82" s="288">
        <f t="shared" si="18"/>
        <v>0</v>
      </c>
      <c r="H82" s="364">
        <f t="shared" si="18"/>
        <v>0</v>
      </c>
      <c r="I82" s="288">
        <f t="shared" si="18"/>
        <v>0</v>
      </c>
      <c r="J82" s="318">
        <f t="shared" si="18"/>
        <v>0</v>
      </c>
      <c r="K82" s="318">
        <f t="shared" si="18"/>
        <v>0</v>
      </c>
      <c r="L82" s="318">
        <f t="shared" si="18"/>
        <v>0</v>
      </c>
      <c r="M82" s="318">
        <f t="shared" si="18"/>
        <v>0</v>
      </c>
      <c r="N82" s="318">
        <f t="shared" si="18"/>
        <v>0</v>
      </c>
      <c r="O82" s="318">
        <f t="shared" si="18"/>
        <v>0</v>
      </c>
      <c r="P82" s="318">
        <f t="shared" si="18"/>
        <v>0</v>
      </c>
      <c r="Q82" s="318">
        <f t="shared" si="18"/>
        <v>0</v>
      </c>
      <c r="R82" s="318">
        <f t="shared" si="18"/>
        <v>0</v>
      </c>
      <c r="S82" s="212">
        <f t="shared" si="18"/>
        <v>0</v>
      </c>
      <c r="T82" s="175">
        <f t="shared" si="18"/>
        <v>0</v>
      </c>
      <c r="U82" s="176">
        <f t="shared" si="18"/>
        <v>0</v>
      </c>
      <c r="V82" s="6"/>
    </row>
    <row r="83" spans="1:22" ht="23.25">
      <c r="A83" s="71"/>
      <c r="B83" s="94"/>
      <c r="C83" s="95"/>
      <c r="D83" s="96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65"/>
      <c r="S83" s="65"/>
      <c r="T83" s="65"/>
      <c r="U83" s="65"/>
      <c r="V83" s="6"/>
    </row>
    <row r="84" spans="1:22" ht="23.25">
      <c r="A84" s="71"/>
      <c r="B84" s="94"/>
      <c r="C84" s="95"/>
      <c r="D84" s="96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65"/>
      <c r="S84" s="65"/>
      <c r="T84" s="65"/>
      <c r="U84" s="65"/>
      <c r="V84" s="6"/>
    </row>
    <row r="85" spans="1:22" ht="15.75" customHeight="1">
      <c r="A85" s="71"/>
      <c r="B85" s="98"/>
      <c r="C85" s="455"/>
      <c r="D85" s="455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  <c r="R85" s="66"/>
      <c r="S85" s="66"/>
      <c r="T85" s="66"/>
      <c r="U85" s="66"/>
      <c r="V85" s="6"/>
    </row>
    <row r="86" spans="1:22" ht="15.75" customHeight="1">
      <c r="A86" s="71"/>
      <c r="B86" s="98"/>
      <c r="C86" s="99"/>
      <c r="D86" s="99"/>
      <c r="E86" s="99"/>
      <c r="F86" s="99"/>
      <c r="G86" s="99"/>
      <c r="H86" s="99"/>
      <c r="I86" s="99"/>
      <c r="K86" s="99"/>
      <c r="L86" s="99"/>
      <c r="M86" s="99"/>
      <c r="N86" s="99"/>
      <c r="O86" s="99"/>
      <c r="P86" s="208"/>
      <c r="Q86" s="208"/>
      <c r="R86" s="67"/>
      <c r="S86" s="67"/>
      <c r="T86" s="67"/>
      <c r="U86" s="67"/>
      <c r="V86" s="6"/>
    </row>
    <row r="87" spans="1:22" ht="27" customHeight="1">
      <c r="A87" s="71"/>
      <c r="B87" s="98"/>
      <c r="C87" s="99"/>
      <c r="D87" s="99"/>
      <c r="E87" s="99"/>
      <c r="F87" s="99"/>
      <c r="G87" s="99"/>
      <c r="H87" s="99"/>
      <c r="I87" s="99"/>
      <c r="K87" s="99"/>
      <c r="L87" s="99"/>
      <c r="M87" s="99"/>
      <c r="N87" s="99"/>
      <c r="O87" s="99"/>
      <c r="P87" s="99"/>
      <c r="Q87" s="99" t="s">
        <v>54</v>
      </c>
      <c r="R87" s="66"/>
      <c r="S87" s="66"/>
      <c r="T87" s="66"/>
      <c r="U87" s="66"/>
      <c r="V87" s="6"/>
    </row>
    <row r="88" spans="2:22" ht="15" customHeight="1">
      <c r="B88" s="57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57"/>
      <c r="Q88" s="69"/>
      <c r="R88" s="69"/>
      <c r="S88" s="57"/>
      <c r="T88" s="70" t="s">
        <v>54</v>
      </c>
      <c r="U88" s="51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L7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1">
      <selection activeCell="E10" sqref="E10:I1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65" t="s">
        <v>52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</row>
    <row r="2" spans="2:21" ht="24" customHeight="1">
      <c r="B2" s="51"/>
      <c r="C2" s="51"/>
      <c r="D2" s="51"/>
      <c r="E2" s="51"/>
      <c r="F2" s="51"/>
      <c r="G2" s="51"/>
      <c r="H2" s="51"/>
      <c r="I2" s="51"/>
      <c r="J2" s="51"/>
      <c r="M2" s="51"/>
      <c r="N2" s="51"/>
      <c r="O2" s="51"/>
      <c r="P2" s="52" t="s">
        <v>53</v>
      </c>
      <c r="Q2" s="104"/>
      <c r="R2" s="51"/>
      <c r="S2" s="467" t="s">
        <v>53</v>
      </c>
      <c r="T2" s="467"/>
      <c r="U2" s="206"/>
    </row>
    <row r="3" spans="2:21" ht="31.5" customHeight="1">
      <c r="B3" s="465" t="s">
        <v>57</v>
      </c>
      <c r="C3" s="465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50"/>
      <c r="S3" s="467"/>
      <c r="T3" s="467"/>
      <c r="U3" s="54"/>
    </row>
    <row r="4" spans="2:21" ht="2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2" t="s">
        <v>62</v>
      </c>
      <c r="Q4" s="54"/>
      <c r="R4" s="55"/>
      <c r="S4" s="56"/>
      <c r="T4" s="57"/>
      <c r="U4" s="58"/>
    </row>
    <row r="5" spans="2:21" ht="30" customHeight="1">
      <c r="B5" s="59" t="s">
        <v>69</v>
      </c>
      <c r="C5" s="59"/>
      <c r="D5" s="59"/>
      <c r="E5" s="59"/>
      <c r="F5" s="59"/>
      <c r="G5" s="59"/>
      <c r="H5" s="59"/>
      <c r="I5" s="59"/>
      <c r="J5" s="59"/>
      <c r="M5" s="59"/>
      <c r="N5" s="59"/>
      <c r="O5" s="59"/>
      <c r="P5" s="52" t="s">
        <v>64</v>
      </c>
      <c r="Q5" s="103"/>
      <c r="R5" s="52"/>
      <c r="S5" s="52" t="s">
        <v>62</v>
      </c>
      <c r="T5" s="52"/>
      <c r="U5" s="60"/>
    </row>
    <row r="6" spans="2:21" ht="21" customHeight="1"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61"/>
      <c r="S6" s="206"/>
      <c r="T6" s="206"/>
      <c r="U6" s="62"/>
    </row>
    <row r="7" spans="2:21" ht="22.5" customHeight="1">
      <c r="B7" s="52" t="s">
        <v>63</v>
      </c>
      <c r="C7" s="52"/>
      <c r="D7" s="472"/>
      <c r="E7" s="472"/>
      <c r="F7" s="472"/>
      <c r="G7" s="472"/>
      <c r="H7" s="472"/>
      <c r="I7" s="472"/>
      <c r="J7" s="472"/>
      <c r="K7" s="472"/>
      <c r="L7" s="472"/>
      <c r="M7" s="106"/>
      <c r="N7" s="106"/>
      <c r="O7" s="106"/>
      <c r="P7" s="106"/>
      <c r="Q7" s="106"/>
      <c r="R7" s="52"/>
      <c r="S7" s="52" t="s">
        <v>64</v>
      </c>
      <c r="T7" s="52"/>
      <c r="U7" s="54"/>
    </row>
    <row r="8" spans="2:21" ht="22.5" customHeight="1">
      <c r="B8" s="105"/>
      <c r="C8" s="105"/>
      <c r="D8" s="470"/>
      <c r="E8" s="470"/>
      <c r="F8" s="470"/>
      <c r="G8" s="470"/>
      <c r="H8" s="470"/>
      <c r="I8" s="470"/>
      <c r="J8" s="470"/>
      <c r="K8" s="470"/>
      <c r="L8" s="470"/>
      <c r="M8" s="117"/>
      <c r="N8" s="117"/>
      <c r="O8" s="117"/>
      <c r="P8" s="117"/>
      <c r="Q8" s="117"/>
      <c r="R8" s="52"/>
      <c r="S8" s="52" t="s">
        <v>64</v>
      </c>
      <c r="T8" s="52"/>
      <c r="U8" s="54"/>
    </row>
    <row r="9" spans="2:21" ht="12" customHeight="1" thickBo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63"/>
    </row>
    <row r="10" spans="1:21" s="33" customFormat="1" ht="59.25" customHeight="1">
      <c r="A10" s="107"/>
      <c r="B10" s="456" t="s">
        <v>97</v>
      </c>
      <c r="C10" s="459" t="s">
        <v>71</v>
      </c>
      <c r="D10" s="456" t="s">
        <v>1</v>
      </c>
      <c r="E10" s="462" t="s">
        <v>126</v>
      </c>
      <c r="F10" s="462" t="s">
        <v>123</v>
      </c>
      <c r="G10" s="462" t="s">
        <v>124</v>
      </c>
      <c r="H10" s="447" t="s">
        <v>130</v>
      </c>
      <c r="I10" s="447" t="s">
        <v>128</v>
      </c>
      <c r="J10" s="441" t="s">
        <v>78</v>
      </c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1"/>
    </row>
    <row r="11" spans="1:21" s="33" customFormat="1" ht="17.25" customHeight="1" thickBot="1">
      <c r="A11" s="108"/>
      <c r="B11" s="457"/>
      <c r="C11" s="460"/>
      <c r="D11" s="457"/>
      <c r="E11" s="463"/>
      <c r="F11" s="463"/>
      <c r="G11" s="463"/>
      <c r="H11" s="448"/>
      <c r="I11" s="448"/>
      <c r="J11" s="452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4"/>
    </row>
    <row r="12" spans="1:21" s="33" customFormat="1" ht="141" customHeight="1" thickBot="1">
      <c r="A12" s="108"/>
      <c r="B12" s="458"/>
      <c r="C12" s="461"/>
      <c r="D12" s="458"/>
      <c r="E12" s="464"/>
      <c r="F12" s="464"/>
      <c r="G12" s="464"/>
      <c r="H12" s="449"/>
      <c r="I12" s="449"/>
      <c r="J12" s="177" t="s">
        <v>32</v>
      </c>
      <c r="K12" s="177" t="s">
        <v>33</v>
      </c>
      <c r="L12" s="177" t="s">
        <v>34</v>
      </c>
      <c r="M12" s="178" t="s">
        <v>35</v>
      </c>
      <c r="N12" s="178" t="s">
        <v>36</v>
      </c>
      <c r="O12" s="178" t="s">
        <v>37</v>
      </c>
      <c r="P12" s="178" t="s">
        <v>55</v>
      </c>
      <c r="Q12" s="178" t="s">
        <v>56</v>
      </c>
      <c r="R12" s="178" t="s">
        <v>38</v>
      </c>
      <c r="S12" s="178" t="s">
        <v>55</v>
      </c>
      <c r="T12" s="178" t="s">
        <v>56</v>
      </c>
      <c r="U12" s="178" t="s">
        <v>38</v>
      </c>
    </row>
    <row r="13" spans="1:21" s="33" customFormat="1" ht="21" thickBot="1">
      <c r="A13" s="108"/>
      <c r="B13" s="179">
        <v>1</v>
      </c>
      <c r="C13" s="179">
        <v>2</v>
      </c>
      <c r="D13" s="179">
        <v>3</v>
      </c>
      <c r="E13" s="180">
        <v>4</v>
      </c>
      <c r="F13" s="180">
        <v>5</v>
      </c>
      <c r="G13" s="180" t="s">
        <v>80</v>
      </c>
      <c r="H13" s="180">
        <v>7</v>
      </c>
      <c r="I13" s="207" t="s">
        <v>118</v>
      </c>
      <c r="J13" s="209">
        <v>9</v>
      </c>
      <c r="K13" s="209">
        <v>10</v>
      </c>
      <c r="L13" s="209">
        <v>11</v>
      </c>
      <c r="M13" s="209">
        <v>12</v>
      </c>
      <c r="N13" s="209">
        <v>13</v>
      </c>
      <c r="O13" s="209">
        <v>14</v>
      </c>
      <c r="P13" s="209">
        <v>15</v>
      </c>
      <c r="Q13" s="209">
        <v>16</v>
      </c>
      <c r="R13" s="209">
        <v>17</v>
      </c>
      <c r="S13" s="180">
        <v>16</v>
      </c>
      <c r="T13" s="180">
        <v>17</v>
      </c>
      <c r="U13" s="180">
        <v>18</v>
      </c>
    </row>
    <row r="14" spans="1:21" ht="27">
      <c r="A14" s="109"/>
      <c r="B14" s="181" t="s">
        <v>7</v>
      </c>
      <c r="C14" s="182" t="s">
        <v>61</v>
      </c>
      <c r="D14" s="183"/>
      <c r="E14" s="281">
        <f>SUM(E15:E25)</f>
        <v>0</v>
      </c>
      <c r="F14" s="281">
        <f>SUM(F15:F25)</f>
        <v>0</v>
      </c>
      <c r="G14" s="281">
        <f>SUM(G15:G25)</f>
        <v>0</v>
      </c>
      <c r="H14" s="281">
        <f>SUM(H15:H25)</f>
        <v>0</v>
      </c>
      <c r="I14" s="281">
        <f aca="true" t="shared" si="0" ref="I14:U14">SUM(I15:I25)</f>
        <v>0</v>
      </c>
      <c r="J14" s="282">
        <f t="shared" si="0"/>
        <v>0</v>
      </c>
      <c r="K14" s="283">
        <f t="shared" si="0"/>
        <v>0</v>
      </c>
      <c r="L14" s="283">
        <f t="shared" si="0"/>
        <v>0</v>
      </c>
      <c r="M14" s="283">
        <f t="shared" si="0"/>
        <v>0</v>
      </c>
      <c r="N14" s="283">
        <f t="shared" si="0"/>
        <v>0</v>
      </c>
      <c r="O14" s="283">
        <f t="shared" si="0"/>
        <v>0</v>
      </c>
      <c r="P14" s="283">
        <f t="shared" si="0"/>
        <v>0</v>
      </c>
      <c r="Q14" s="283">
        <f t="shared" si="0"/>
        <v>0</v>
      </c>
      <c r="R14" s="284">
        <f t="shared" si="0"/>
        <v>0</v>
      </c>
      <c r="S14" s="210">
        <f t="shared" si="0"/>
        <v>0</v>
      </c>
      <c r="T14" s="173">
        <f t="shared" si="0"/>
        <v>0</v>
      </c>
      <c r="U14" s="174">
        <f t="shared" si="0"/>
        <v>0</v>
      </c>
    </row>
    <row r="15" spans="1:27" ht="27.75">
      <c r="A15" s="109"/>
      <c r="B15" s="184">
        <v>1</v>
      </c>
      <c r="C15" s="79" t="s">
        <v>20</v>
      </c>
      <c r="D15" s="184">
        <v>611100</v>
      </c>
      <c r="E15" s="292"/>
      <c r="F15" s="292"/>
      <c r="G15" s="285">
        <f>SUM(H15:I15)</f>
        <v>0</v>
      </c>
      <c r="H15" s="292"/>
      <c r="I15" s="285">
        <f aca="true" t="shared" si="1" ref="I15:I24">SUM(J15:R15)</f>
        <v>0</v>
      </c>
      <c r="J15" s="293"/>
      <c r="K15" s="293"/>
      <c r="L15" s="293"/>
      <c r="M15" s="293"/>
      <c r="N15" s="293"/>
      <c r="O15" s="293"/>
      <c r="P15" s="293"/>
      <c r="Q15" s="293"/>
      <c r="R15" s="293"/>
      <c r="S15" s="211"/>
      <c r="T15" s="185"/>
      <c r="U15" s="186"/>
      <c r="V15" s="46"/>
      <c r="W15" s="46"/>
      <c r="X15" s="46"/>
      <c r="Y15" s="46"/>
      <c r="AA15" s="46"/>
    </row>
    <row r="16" spans="1:27" ht="47.25">
      <c r="A16" s="109"/>
      <c r="B16" s="78">
        <v>2</v>
      </c>
      <c r="C16" s="77" t="s">
        <v>39</v>
      </c>
      <c r="D16" s="78">
        <v>611200</v>
      </c>
      <c r="E16" s="292"/>
      <c r="F16" s="292"/>
      <c r="G16" s="285">
        <f aca="true" t="shared" si="2" ref="G16:G81">SUM(H16:I16)</f>
        <v>0</v>
      </c>
      <c r="H16" s="292"/>
      <c r="I16" s="285">
        <f t="shared" si="1"/>
        <v>0</v>
      </c>
      <c r="J16" s="293"/>
      <c r="K16" s="293"/>
      <c r="L16" s="293"/>
      <c r="M16" s="293"/>
      <c r="N16" s="293"/>
      <c r="O16" s="293"/>
      <c r="P16" s="293"/>
      <c r="Q16" s="293"/>
      <c r="R16" s="293"/>
      <c r="S16" s="211"/>
      <c r="T16" s="185"/>
      <c r="U16" s="186"/>
      <c r="V16" s="46"/>
      <c r="W16" s="46"/>
      <c r="X16" s="46"/>
      <c r="Y16" s="46"/>
      <c r="AA16" s="46"/>
    </row>
    <row r="17" spans="1:27" ht="27.75">
      <c r="A17" s="109"/>
      <c r="B17" s="78">
        <v>3</v>
      </c>
      <c r="C17" s="79" t="s">
        <v>8</v>
      </c>
      <c r="D17" s="78">
        <v>613100</v>
      </c>
      <c r="E17" s="292"/>
      <c r="F17" s="292"/>
      <c r="G17" s="285">
        <f t="shared" si="2"/>
        <v>0</v>
      </c>
      <c r="H17" s="292"/>
      <c r="I17" s="285">
        <f t="shared" si="1"/>
        <v>0</v>
      </c>
      <c r="J17" s="293"/>
      <c r="K17" s="293"/>
      <c r="L17" s="293"/>
      <c r="M17" s="293"/>
      <c r="N17" s="293"/>
      <c r="O17" s="293"/>
      <c r="P17" s="293"/>
      <c r="Q17" s="293"/>
      <c r="R17" s="293"/>
      <c r="S17" s="211"/>
      <c r="T17" s="185"/>
      <c r="U17" s="186"/>
      <c r="V17" s="46"/>
      <c r="W17" s="46"/>
      <c r="X17" s="46"/>
      <c r="Y17" s="46"/>
      <c r="AA17" s="46"/>
    </row>
    <row r="18" spans="1:27" ht="27.75">
      <c r="A18" s="109"/>
      <c r="B18" s="78">
        <v>4</v>
      </c>
      <c r="C18" s="77" t="s">
        <v>40</v>
      </c>
      <c r="D18" s="78">
        <v>613200</v>
      </c>
      <c r="E18" s="292"/>
      <c r="F18" s="292"/>
      <c r="G18" s="285">
        <f t="shared" si="2"/>
        <v>0</v>
      </c>
      <c r="H18" s="292"/>
      <c r="I18" s="285">
        <f t="shared" si="1"/>
        <v>0</v>
      </c>
      <c r="J18" s="293"/>
      <c r="K18" s="293"/>
      <c r="L18" s="293"/>
      <c r="M18" s="293"/>
      <c r="N18" s="293"/>
      <c r="O18" s="293"/>
      <c r="P18" s="293"/>
      <c r="Q18" s="293"/>
      <c r="R18" s="293"/>
      <c r="S18" s="211"/>
      <c r="T18" s="185"/>
      <c r="U18" s="186"/>
      <c r="V18" s="46"/>
      <c r="W18" s="46"/>
      <c r="X18" s="46"/>
      <c r="Y18" s="46"/>
      <c r="AA18" s="46"/>
    </row>
    <row r="19" spans="1:27" ht="27.75">
      <c r="A19" s="109"/>
      <c r="B19" s="78">
        <v>5</v>
      </c>
      <c r="C19" s="77" t="s">
        <v>9</v>
      </c>
      <c r="D19" s="78">
        <v>613300</v>
      </c>
      <c r="E19" s="292"/>
      <c r="F19" s="292"/>
      <c r="G19" s="285">
        <f t="shared" si="2"/>
        <v>0</v>
      </c>
      <c r="H19" s="292"/>
      <c r="I19" s="285">
        <f t="shared" si="1"/>
        <v>0</v>
      </c>
      <c r="J19" s="293"/>
      <c r="K19" s="293"/>
      <c r="L19" s="293"/>
      <c r="M19" s="293"/>
      <c r="N19" s="293"/>
      <c r="O19" s="293"/>
      <c r="P19" s="293"/>
      <c r="Q19" s="293"/>
      <c r="R19" s="293"/>
      <c r="S19" s="211"/>
      <c r="T19" s="185"/>
      <c r="U19" s="186"/>
      <c r="V19" s="46"/>
      <c r="W19" s="46"/>
      <c r="X19" s="46"/>
      <c r="Y19" s="46"/>
      <c r="AA19" s="46"/>
    </row>
    <row r="20" spans="1:27" ht="27.75">
      <c r="A20" s="109"/>
      <c r="B20" s="78">
        <v>6</v>
      </c>
      <c r="C20" s="79" t="s">
        <v>21</v>
      </c>
      <c r="D20" s="78">
        <v>613400</v>
      </c>
      <c r="E20" s="292"/>
      <c r="F20" s="292"/>
      <c r="G20" s="285">
        <f t="shared" si="2"/>
        <v>0</v>
      </c>
      <c r="H20" s="292"/>
      <c r="I20" s="285">
        <f t="shared" si="1"/>
        <v>0</v>
      </c>
      <c r="J20" s="293"/>
      <c r="K20" s="293"/>
      <c r="L20" s="293"/>
      <c r="M20" s="293"/>
      <c r="N20" s="293"/>
      <c r="O20" s="293"/>
      <c r="P20" s="293"/>
      <c r="Q20" s="293"/>
      <c r="R20" s="293"/>
      <c r="S20" s="211"/>
      <c r="T20" s="185"/>
      <c r="U20" s="186"/>
      <c r="V20" s="46"/>
      <c r="W20" s="46"/>
      <c r="X20" s="46"/>
      <c r="Y20" s="46"/>
      <c r="AA20" s="46"/>
    </row>
    <row r="21" spans="1:27" ht="27.75">
      <c r="A21" s="109"/>
      <c r="B21" s="78">
        <v>7</v>
      </c>
      <c r="C21" s="77" t="s">
        <v>22</v>
      </c>
      <c r="D21" s="78">
        <v>613500</v>
      </c>
      <c r="E21" s="292"/>
      <c r="F21" s="292"/>
      <c r="G21" s="285">
        <f t="shared" si="2"/>
        <v>0</v>
      </c>
      <c r="H21" s="292"/>
      <c r="I21" s="285">
        <f t="shared" si="1"/>
        <v>0</v>
      </c>
      <c r="J21" s="293"/>
      <c r="K21" s="293"/>
      <c r="L21" s="293"/>
      <c r="M21" s="293"/>
      <c r="N21" s="293"/>
      <c r="O21" s="293"/>
      <c r="P21" s="293"/>
      <c r="Q21" s="293"/>
      <c r="R21" s="293"/>
      <c r="S21" s="211"/>
      <c r="T21" s="185"/>
      <c r="U21" s="186"/>
      <c r="V21" s="46"/>
      <c r="W21" s="46"/>
      <c r="X21" s="46"/>
      <c r="Y21" s="46"/>
      <c r="AA21" s="46"/>
    </row>
    <row r="22" spans="1:27" ht="27.75">
      <c r="A22" s="109"/>
      <c r="B22" s="78">
        <v>8</v>
      </c>
      <c r="C22" s="79" t="s">
        <v>58</v>
      </c>
      <c r="D22" s="78">
        <v>613600</v>
      </c>
      <c r="E22" s="292"/>
      <c r="F22" s="292"/>
      <c r="G22" s="285">
        <f t="shared" si="2"/>
        <v>0</v>
      </c>
      <c r="H22" s="292"/>
      <c r="I22" s="285">
        <f t="shared" si="1"/>
        <v>0</v>
      </c>
      <c r="J22" s="293"/>
      <c r="K22" s="293"/>
      <c r="L22" s="293"/>
      <c r="M22" s="293"/>
      <c r="N22" s="293"/>
      <c r="O22" s="293"/>
      <c r="P22" s="293"/>
      <c r="Q22" s="293"/>
      <c r="R22" s="293"/>
      <c r="S22" s="211"/>
      <c r="T22" s="185"/>
      <c r="U22" s="186"/>
      <c r="V22" s="46"/>
      <c r="W22" s="46"/>
      <c r="X22" s="46"/>
      <c r="Y22" s="46"/>
      <c r="AA22" s="46"/>
    </row>
    <row r="23" spans="1:27" ht="27.75">
      <c r="A23" s="109"/>
      <c r="B23" s="78">
        <v>9</v>
      </c>
      <c r="C23" s="79" t="s">
        <v>10</v>
      </c>
      <c r="D23" s="78">
        <v>613700</v>
      </c>
      <c r="E23" s="292"/>
      <c r="F23" s="292"/>
      <c r="G23" s="285">
        <f t="shared" si="2"/>
        <v>0</v>
      </c>
      <c r="H23" s="292"/>
      <c r="I23" s="285">
        <f t="shared" si="1"/>
        <v>0</v>
      </c>
      <c r="J23" s="293"/>
      <c r="K23" s="293"/>
      <c r="L23" s="293"/>
      <c r="M23" s="293"/>
      <c r="N23" s="293"/>
      <c r="O23" s="293"/>
      <c r="P23" s="293"/>
      <c r="Q23" s="293"/>
      <c r="R23" s="293"/>
      <c r="S23" s="211"/>
      <c r="T23" s="185"/>
      <c r="U23" s="186"/>
      <c r="V23" s="46"/>
      <c r="W23" s="46"/>
      <c r="X23" s="46"/>
      <c r="Y23" s="46"/>
      <c r="AA23" s="46"/>
    </row>
    <row r="24" spans="1:27" ht="47.25">
      <c r="A24" s="109"/>
      <c r="B24" s="78">
        <v>10</v>
      </c>
      <c r="C24" s="77" t="s">
        <v>41</v>
      </c>
      <c r="D24" s="78">
        <v>613800</v>
      </c>
      <c r="E24" s="292"/>
      <c r="F24" s="292"/>
      <c r="G24" s="285">
        <f t="shared" si="2"/>
        <v>0</v>
      </c>
      <c r="H24" s="292"/>
      <c r="I24" s="285">
        <f t="shared" si="1"/>
        <v>0</v>
      </c>
      <c r="J24" s="293"/>
      <c r="K24" s="293"/>
      <c r="L24" s="293"/>
      <c r="M24" s="293"/>
      <c r="N24" s="293"/>
      <c r="O24" s="293"/>
      <c r="P24" s="293"/>
      <c r="Q24" s="293"/>
      <c r="R24" s="293"/>
      <c r="S24" s="211"/>
      <c r="T24" s="185"/>
      <c r="U24" s="186"/>
      <c r="V24" s="46"/>
      <c r="W24" s="46"/>
      <c r="X24" s="46"/>
      <c r="Y24" s="46"/>
      <c r="AA24" s="46"/>
    </row>
    <row r="25" spans="1:27" ht="27.75">
      <c r="A25" s="109"/>
      <c r="B25" s="78">
        <v>11</v>
      </c>
      <c r="C25" s="77" t="s">
        <v>11</v>
      </c>
      <c r="D25" s="78">
        <v>613900</v>
      </c>
      <c r="E25" s="292"/>
      <c r="F25" s="292"/>
      <c r="G25" s="285">
        <f t="shared" si="2"/>
        <v>0</v>
      </c>
      <c r="H25" s="292"/>
      <c r="I25" s="285">
        <f>SUM(J25:R25)</f>
        <v>0</v>
      </c>
      <c r="J25" s="293"/>
      <c r="K25" s="293"/>
      <c r="L25" s="293"/>
      <c r="M25" s="293"/>
      <c r="N25" s="293"/>
      <c r="O25" s="293"/>
      <c r="P25" s="293"/>
      <c r="Q25" s="293"/>
      <c r="R25" s="293"/>
      <c r="S25" s="211"/>
      <c r="T25" s="185"/>
      <c r="U25" s="186"/>
      <c r="V25" s="46"/>
      <c r="W25" s="46"/>
      <c r="X25" s="46"/>
      <c r="Y25" s="46"/>
      <c r="AA25" s="46"/>
    </row>
    <row r="26" spans="1:24" ht="46.5" thickBot="1">
      <c r="A26" s="109"/>
      <c r="B26" s="187" t="s">
        <v>12</v>
      </c>
      <c r="C26" s="188" t="s">
        <v>60</v>
      </c>
      <c r="D26" s="189">
        <v>614000</v>
      </c>
      <c r="E26" s="288">
        <f aca="true" t="shared" si="3" ref="E26:U26">E27+E38+E44+E59+E62+E64</f>
        <v>0</v>
      </c>
      <c r="F26" s="288">
        <f t="shared" si="3"/>
        <v>0</v>
      </c>
      <c r="G26" s="288">
        <f t="shared" si="3"/>
        <v>0</v>
      </c>
      <c r="H26" s="288">
        <f t="shared" si="3"/>
        <v>0</v>
      </c>
      <c r="I26" s="288">
        <f t="shared" si="3"/>
        <v>0</v>
      </c>
      <c r="J26" s="289">
        <f t="shared" si="3"/>
        <v>0</v>
      </c>
      <c r="K26" s="289">
        <f t="shared" si="3"/>
        <v>0</v>
      </c>
      <c r="L26" s="289">
        <f t="shared" si="3"/>
        <v>0</v>
      </c>
      <c r="M26" s="289">
        <f t="shared" si="3"/>
        <v>0</v>
      </c>
      <c r="N26" s="289">
        <f t="shared" si="3"/>
        <v>0</v>
      </c>
      <c r="O26" s="289">
        <f t="shared" si="3"/>
        <v>0</v>
      </c>
      <c r="P26" s="289">
        <f t="shared" si="3"/>
        <v>0</v>
      </c>
      <c r="Q26" s="289">
        <f t="shared" si="3"/>
        <v>0</v>
      </c>
      <c r="R26" s="289">
        <f t="shared" si="3"/>
        <v>0</v>
      </c>
      <c r="S26" s="212">
        <f t="shared" si="3"/>
        <v>0</v>
      </c>
      <c r="T26" s="175">
        <f t="shared" si="3"/>
        <v>0</v>
      </c>
      <c r="U26" s="176">
        <f t="shared" si="3"/>
        <v>0</v>
      </c>
      <c r="W26" s="46"/>
      <c r="X26" s="46"/>
    </row>
    <row r="27" spans="1:21" ht="27.75">
      <c r="A27" s="109"/>
      <c r="B27" s="190">
        <v>1</v>
      </c>
      <c r="C27" s="84" t="s">
        <v>42</v>
      </c>
      <c r="D27" s="113">
        <v>614100</v>
      </c>
      <c r="E27" s="296">
        <f>SUM(E28:E37)</f>
        <v>0</v>
      </c>
      <c r="F27" s="296">
        <f aca="true" t="shared" si="4" ref="F27:R27">SUM(F28:F37)</f>
        <v>0</v>
      </c>
      <c r="G27" s="296">
        <f t="shared" si="4"/>
        <v>0</v>
      </c>
      <c r="H27" s="296">
        <f t="shared" si="4"/>
        <v>0</v>
      </c>
      <c r="I27" s="296">
        <f t="shared" si="4"/>
        <v>0</v>
      </c>
      <c r="J27" s="297">
        <f t="shared" si="4"/>
        <v>0</v>
      </c>
      <c r="K27" s="297">
        <f t="shared" si="4"/>
        <v>0</v>
      </c>
      <c r="L27" s="297">
        <f t="shared" si="4"/>
        <v>0</v>
      </c>
      <c r="M27" s="297">
        <f t="shared" si="4"/>
        <v>0</v>
      </c>
      <c r="N27" s="297">
        <f t="shared" si="4"/>
        <v>0</v>
      </c>
      <c r="O27" s="297">
        <f t="shared" si="4"/>
        <v>0</v>
      </c>
      <c r="P27" s="297">
        <f t="shared" si="4"/>
        <v>0</v>
      </c>
      <c r="Q27" s="297">
        <f t="shared" si="4"/>
        <v>0</v>
      </c>
      <c r="R27" s="297">
        <f t="shared" si="4"/>
        <v>0</v>
      </c>
      <c r="S27" s="213">
        <f>S28+S37</f>
        <v>0</v>
      </c>
      <c r="T27" s="191">
        <f>T28+T37</f>
        <v>0</v>
      </c>
      <c r="U27" s="192">
        <f>U28+U37</f>
        <v>0</v>
      </c>
    </row>
    <row r="28" spans="1:21" ht="27.75">
      <c r="A28" s="109"/>
      <c r="B28" s="87"/>
      <c r="C28" s="86"/>
      <c r="D28" s="87"/>
      <c r="E28" s="292"/>
      <c r="F28" s="292"/>
      <c r="G28" s="285">
        <f t="shared" si="2"/>
        <v>0</v>
      </c>
      <c r="H28" s="292"/>
      <c r="I28" s="285">
        <f aca="true" t="shared" si="5" ref="I28:I36">SUM(J28:R28)</f>
        <v>0</v>
      </c>
      <c r="J28" s="293"/>
      <c r="K28" s="294"/>
      <c r="L28" s="294"/>
      <c r="M28" s="294"/>
      <c r="N28" s="294"/>
      <c r="O28" s="294"/>
      <c r="P28" s="294"/>
      <c r="Q28" s="294"/>
      <c r="R28" s="295"/>
      <c r="S28" s="214"/>
      <c r="T28" s="193"/>
      <c r="U28" s="194"/>
    </row>
    <row r="29" spans="1:21" ht="27.75" hidden="1">
      <c r="A29" s="109"/>
      <c r="B29" s="87"/>
      <c r="C29" s="86"/>
      <c r="D29" s="87"/>
      <c r="E29" s="292"/>
      <c r="F29" s="292"/>
      <c r="G29" s="285">
        <f t="shared" si="2"/>
        <v>0</v>
      </c>
      <c r="H29" s="292"/>
      <c r="I29" s="285">
        <f t="shared" si="5"/>
        <v>0</v>
      </c>
      <c r="J29" s="293"/>
      <c r="K29" s="294"/>
      <c r="L29" s="294"/>
      <c r="M29" s="294"/>
      <c r="N29" s="294"/>
      <c r="O29" s="294"/>
      <c r="P29" s="294"/>
      <c r="Q29" s="294"/>
      <c r="R29" s="295"/>
      <c r="S29" s="214"/>
      <c r="T29" s="193"/>
      <c r="U29" s="194"/>
    </row>
    <row r="30" spans="1:21" ht="27.75" hidden="1">
      <c r="A30" s="109"/>
      <c r="B30" s="87"/>
      <c r="C30" s="86"/>
      <c r="D30" s="87"/>
      <c r="E30" s="292"/>
      <c r="F30" s="292"/>
      <c r="G30" s="285">
        <f t="shared" si="2"/>
        <v>0</v>
      </c>
      <c r="H30" s="292"/>
      <c r="I30" s="285">
        <f t="shared" si="5"/>
        <v>0</v>
      </c>
      <c r="J30" s="293"/>
      <c r="K30" s="294"/>
      <c r="L30" s="294"/>
      <c r="M30" s="294"/>
      <c r="N30" s="294"/>
      <c r="O30" s="294"/>
      <c r="P30" s="294"/>
      <c r="Q30" s="294"/>
      <c r="R30" s="295"/>
      <c r="S30" s="214"/>
      <c r="T30" s="193"/>
      <c r="U30" s="194"/>
    </row>
    <row r="31" spans="1:21" ht="27.75" hidden="1">
      <c r="A31" s="109"/>
      <c r="B31" s="87"/>
      <c r="C31" s="86"/>
      <c r="D31" s="87"/>
      <c r="E31" s="292"/>
      <c r="F31" s="292"/>
      <c r="G31" s="285">
        <f t="shared" si="2"/>
        <v>0</v>
      </c>
      <c r="H31" s="292"/>
      <c r="I31" s="285">
        <f t="shared" si="5"/>
        <v>0</v>
      </c>
      <c r="J31" s="293"/>
      <c r="K31" s="294"/>
      <c r="L31" s="294"/>
      <c r="M31" s="294"/>
      <c r="N31" s="294"/>
      <c r="O31" s="294"/>
      <c r="P31" s="294"/>
      <c r="Q31" s="294"/>
      <c r="R31" s="295"/>
      <c r="S31" s="214"/>
      <c r="T31" s="193"/>
      <c r="U31" s="194"/>
    </row>
    <row r="32" spans="1:21" ht="27.75" hidden="1">
      <c r="A32" s="109"/>
      <c r="B32" s="87"/>
      <c r="C32" s="86"/>
      <c r="D32" s="87"/>
      <c r="E32" s="292"/>
      <c r="F32" s="292"/>
      <c r="G32" s="285">
        <f t="shared" si="2"/>
        <v>0</v>
      </c>
      <c r="H32" s="292"/>
      <c r="I32" s="285">
        <f t="shared" si="5"/>
        <v>0</v>
      </c>
      <c r="J32" s="293"/>
      <c r="K32" s="294"/>
      <c r="L32" s="294"/>
      <c r="M32" s="294"/>
      <c r="N32" s="294"/>
      <c r="O32" s="294"/>
      <c r="P32" s="294"/>
      <c r="Q32" s="294"/>
      <c r="R32" s="295"/>
      <c r="S32" s="214"/>
      <c r="T32" s="193"/>
      <c r="U32" s="194"/>
    </row>
    <row r="33" spans="1:21" ht="27.75" hidden="1">
      <c r="A33" s="109"/>
      <c r="B33" s="87"/>
      <c r="C33" s="86"/>
      <c r="D33" s="87"/>
      <c r="E33" s="292"/>
      <c r="F33" s="292"/>
      <c r="G33" s="285">
        <f t="shared" si="2"/>
        <v>0</v>
      </c>
      <c r="H33" s="292"/>
      <c r="I33" s="285">
        <f t="shared" si="5"/>
        <v>0</v>
      </c>
      <c r="J33" s="293"/>
      <c r="K33" s="294"/>
      <c r="L33" s="294"/>
      <c r="M33" s="294"/>
      <c r="N33" s="294"/>
      <c r="O33" s="294"/>
      <c r="P33" s="294"/>
      <c r="Q33" s="294"/>
      <c r="R33" s="295"/>
      <c r="S33" s="214"/>
      <c r="T33" s="193"/>
      <c r="U33" s="194"/>
    </row>
    <row r="34" spans="1:21" ht="27.75" hidden="1">
      <c r="A34" s="109"/>
      <c r="B34" s="87"/>
      <c r="C34" s="86"/>
      <c r="D34" s="87"/>
      <c r="E34" s="292"/>
      <c r="F34" s="292"/>
      <c r="G34" s="285">
        <f t="shared" si="2"/>
        <v>0</v>
      </c>
      <c r="H34" s="292"/>
      <c r="I34" s="285">
        <f t="shared" si="5"/>
        <v>0</v>
      </c>
      <c r="J34" s="293"/>
      <c r="K34" s="294"/>
      <c r="L34" s="294"/>
      <c r="M34" s="294"/>
      <c r="N34" s="294"/>
      <c r="O34" s="294"/>
      <c r="P34" s="294"/>
      <c r="Q34" s="294"/>
      <c r="R34" s="295"/>
      <c r="S34" s="214"/>
      <c r="T34" s="193"/>
      <c r="U34" s="194"/>
    </row>
    <row r="35" spans="1:21" ht="27.75" hidden="1">
      <c r="A35" s="109"/>
      <c r="B35" s="87"/>
      <c r="C35" s="86"/>
      <c r="D35" s="87"/>
      <c r="E35" s="292"/>
      <c r="F35" s="292"/>
      <c r="G35" s="285">
        <f t="shared" si="2"/>
        <v>0</v>
      </c>
      <c r="H35" s="292"/>
      <c r="I35" s="285">
        <f t="shared" si="5"/>
        <v>0</v>
      </c>
      <c r="J35" s="293"/>
      <c r="K35" s="294"/>
      <c r="L35" s="294"/>
      <c r="M35" s="294"/>
      <c r="N35" s="294"/>
      <c r="O35" s="294"/>
      <c r="P35" s="294"/>
      <c r="Q35" s="294"/>
      <c r="R35" s="295"/>
      <c r="S35" s="214"/>
      <c r="T35" s="193"/>
      <c r="U35" s="194"/>
    </row>
    <row r="36" spans="1:21" ht="27.75" hidden="1">
      <c r="A36" s="109"/>
      <c r="B36" s="87"/>
      <c r="C36" s="86"/>
      <c r="D36" s="87"/>
      <c r="E36" s="292"/>
      <c r="F36" s="292"/>
      <c r="G36" s="285">
        <f t="shared" si="2"/>
        <v>0</v>
      </c>
      <c r="H36" s="292"/>
      <c r="I36" s="285">
        <f t="shared" si="5"/>
        <v>0</v>
      </c>
      <c r="J36" s="293"/>
      <c r="K36" s="294"/>
      <c r="L36" s="294"/>
      <c r="M36" s="294"/>
      <c r="N36" s="294"/>
      <c r="O36" s="294"/>
      <c r="P36" s="294"/>
      <c r="Q36" s="294"/>
      <c r="R36" s="295"/>
      <c r="S36" s="214"/>
      <c r="T36" s="193"/>
      <c r="U36" s="194"/>
    </row>
    <row r="37" spans="1:21" ht="27.75" hidden="1">
      <c r="A37" s="109"/>
      <c r="B37" s="87"/>
      <c r="C37" s="86"/>
      <c r="D37" s="87"/>
      <c r="E37" s="292"/>
      <c r="F37" s="292"/>
      <c r="G37" s="285">
        <f t="shared" si="2"/>
        <v>0</v>
      </c>
      <c r="H37" s="292"/>
      <c r="I37" s="285">
        <f>SUM(J37:R37)</f>
        <v>0</v>
      </c>
      <c r="J37" s="293"/>
      <c r="K37" s="294"/>
      <c r="L37" s="294"/>
      <c r="M37" s="294"/>
      <c r="N37" s="294"/>
      <c r="O37" s="294"/>
      <c r="P37" s="294"/>
      <c r="Q37" s="294"/>
      <c r="R37" s="295"/>
      <c r="S37" s="214"/>
      <c r="T37" s="193"/>
      <c r="U37" s="194"/>
    </row>
    <row r="38" spans="1:21" ht="27.75">
      <c r="A38" s="109"/>
      <c r="B38" s="87">
        <v>2</v>
      </c>
      <c r="C38" s="86" t="s">
        <v>43</v>
      </c>
      <c r="D38" s="87">
        <v>614200</v>
      </c>
      <c r="E38" s="285">
        <f>SUM(E39:E43)</f>
        <v>0</v>
      </c>
      <c r="F38" s="285">
        <f aca="true" t="shared" si="6" ref="F38:R38">SUM(F39:F43)</f>
        <v>0</v>
      </c>
      <c r="G38" s="285">
        <f t="shared" si="6"/>
        <v>0</v>
      </c>
      <c r="H38" s="285">
        <f t="shared" si="6"/>
        <v>0</v>
      </c>
      <c r="I38" s="285">
        <f t="shared" si="6"/>
        <v>0</v>
      </c>
      <c r="J38" s="298">
        <f t="shared" si="6"/>
        <v>0</v>
      </c>
      <c r="K38" s="298">
        <f t="shared" si="6"/>
        <v>0</v>
      </c>
      <c r="L38" s="298">
        <f t="shared" si="6"/>
        <v>0</v>
      </c>
      <c r="M38" s="298">
        <f t="shared" si="6"/>
        <v>0</v>
      </c>
      <c r="N38" s="298">
        <f t="shared" si="6"/>
        <v>0</v>
      </c>
      <c r="O38" s="298">
        <f t="shared" si="6"/>
        <v>0</v>
      </c>
      <c r="P38" s="298">
        <f t="shared" si="6"/>
        <v>0</v>
      </c>
      <c r="Q38" s="298">
        <f t="shared" si="6"/>
        <v>0</v>
      </c>
      <c r="R38" s="298">
        <f t="shared" si="6"/>
        <v>0</v>
      </c>
      <c r="S38" s="211">
        <f>S43</f>
        <v>0</v>
      </c>
      <c r="T38" s="185">
        <f>T43</f>
        <v>0</v>
      </c>
      <c r="U38" s="186">
        <f>U43</f>
        <v>0</v>
      </c>
    </row>
    <row r="39" spans="1:21" ht="27.75">
      <c r="A39" s="109"/>
      <c r="B39" s="87"/>
      <c r="C39" s="86"/>
      <c r="D39" s="87"/>
      <c r="E39" s="292"/>
      <c r="F39" s="292"/>
      <c r="G39" s="285">
        <f t="shared" si="2"/>
        <v>0</v>
      </c>
      <c r="H39" s="285"/>
      <c r="I39" s="285">
        <f>SUM(J39:R39)</f>
        <v>0</v>
      </c>
      <c r="J39" s="293"/>
      <c r="K39" s="294"/>
      <c r="L39" s="294"/>
      <c r="M39" s="294"/>
      <c r="N39" s="294"/>
      <c r="O39" s="294"/>
      <c r="P39" s="294"/>
      <c r="Q39" s="294"/>
      <c r="R39" s="295"/>
      <c r="S39" s="214"/>
      <c r="T39" s="193"/>
      <c r="U39" s="194"/>
    </row>
    <row r="40" spans="1:21" ht="27.75" hidden="1">
      <c r="A40" s="109"/>
      <c r="B40" s="87"/>
      <c r="C40" s="86"/>
      <c r="D40" s="87"/>
      <c r="E40" s="292"/>
      <c r="F40" s="292"/>
      <c r="G40" s="285">
        <f t="shared" si="2"/>
        <v>0</v>
      </c>
      <c r="H40" s="292"/>
      <c r="I40" s="285">
        <f>SUM(J40:R40)</f>
        <v>0</v>
      </c>
      <c r="J40" s="293"/>
      <c r="K40" s="294"/>
      <c r="L40" s="294"/>
      <c r="M40" s="294"/>
      <c r="N40" s="294"/>
      <c r="O40" s="294"/>
      <c r="P40" s="294"/>
      <c r="Q40" s="294"/>
      <c r="R40" s="295"/>
      <c r="S40" s="214"/>
      <c r="T40" s="193"/>
      <c r="U40" s="194"/>
    </row>
    <row r="41" spans="1:21" ht="27.75" hidden="1">
      <c r="A41" s="109"/>
      <c r="B41" s="87"/>
      <c r="C41" s="86"/>
      <c r="D41" s="87"/>
      <c r="E41" s="292"/>
      <c r="F41" s="292"/>
      <c r="G41" s="285">
        <f t="shared" si="2"/>
        <v>0</v>
      </c>
      <c r="H41" s="292"/>
      <c r="I41" s="285">
        <f>SUM(J41:R41)</f>
        <v>0</v>
      </c>
      <c r="J41" s="293"/>
      <c r="K41" s="294"/>
      <c r="L41" s="294"/>
      <c r="M41" s="294"/>
      <c r="N41" s="294"/>
      <c r="O41" s="294"/>
      <c r="P41" s="294"/>
      <c r="Q41" s="294"/>
      <c r="R41" s="295"/>
      <c r="S41" s="214"/>
      <c r="T41" s="193"/>
      <c r="U41" s="194"/>
    </row>
    <row r="42" spans="1:21" ht="27.75" hidden="1">
      <c r="A42" s="109"/>
      <c r="B42" s="87"/>
      <c r="C42" s="86"/>
      <c r="D42" s="87"/>
      <c r="E42" s="292"/>
      <c r="F42" s="292"/>
      <c r="G42" s="285">
        <f t="shared" si="2"/>
        <v>0</v>
      </c>
      <c r="H42" s="292"/>
      <c r="I42" s="285">
        <f>SUM(J42:R42)</f>
        <v>0</v>
      </c>
      <c r="J42" s="293"/>
      <c r="K42" s="294"/>
      <c r="L42" s="294"/>
      <c r="M42" s="294"/>
      <c r="N42" s="294"/>
      <c r="O42" s="294"/>
      <c r="P42" s="294"/>
      <c r="Q42" s="294"/>
      <c r="R42" s="295"/>
      <c r="S42" s="214"/>
      <c r="T42" s="193"/>
      <c r="U42" s="194"/>
    </row>
    <row r="43" spans="1:21" ht="27.75" hidden="1">
      <c r="A43" s="109"/>
      <c r="B43" s="87"/>
      <c r="C43" s="86"/>
      <c r="D43" s="87"/>
      <c r="E43" s="292"/>
      <c r="F43" s="292"/>
      <c r="G43" s="285">
        <f t="shared" si="2"/>
        <v>0</v>
      </c>
      <c r="H43" s="292"/>
      <c r="I43" s="285">
        <f>SUM(J43:R43)</f>
        <v>0</v>
      </c>
      <c r="J43" s="293"/>
      <c r="K43" s="294"/>
      <c r="L43" s="294"/>
      <c r="M43" s="294"/>
      <c r="N43" s="294"/>
      <c r="O43" s="294"/>
      <c r="P43" s="294"/>
      <c r="Q43" s="294"/>
      <c r="R43" s="295"/>
      <c r="S43" s="214"/>
      <c r="T43" s="193"/>
      <c r="U43" s="194"/>
    </row>
    <row r="44" spans="1:21" ht="27.75">
      <c r="A44" s="109"/>
      <c r="B44" s="87">
        <v>3</v>
      </c>
      <c r="C44" s="77" t="s">
        <v>44</v>
      </c>
      <c r="D44" s="87">
        <v>614300</v>
      </c>
      <c r="E44" s="285">
        <f>SUM(E45:E58)</f>
        <v>0</v>
      </c>
      <c r="F44" s="285">
        <f aca="true" t="shared" si="7" ref="F44:U44">SUM(F45:F58)</f>
        <v>0</v>
      </c>
      <c r="G44" s="285">
        <f t="shared" si="7"/>
        <v>0</v>
      </c>
      <c r="H44" s="285">
        <f t="shared" si="7"/>
        <v>0</v>
      </c>
      <c r="I44" s="285">
        <f t="shared" si="7"/>
        <v>0</v>
      </c>
      <c r="J44" s="298">
        <f t="shared" si="7"/>
        <v>0</v>
      </c>
      <c r="K44" s="298">
        <f t="shared" si="7"/>
        <v>0</v>
      </c>
      <c r="L44" s="298">
        <f t="shared" si="7"/>
        <v>0</v>
      </c>
      <c r="M44" s="298">
        <f t="shared" si="7"/>
        <v>0</v>
      </c>
      <c r="N44" s="298">
        <f t="shared" si="7"/>
        <v>0</v>
      </c>
      <c r="O44" s="298">
        <f t="shared" si="7"/>
        <v>0</v>
      </c>
      <c r="P44" s="298">
        <f t="shared" si="7"/>
        <v>0</v>
      </c>
      <c r="Q44" s="298">
        <f t="shared" si="7"/>
        <v>0</v>
      </c>
      <c r="R44" s="298">
        <f t="shared" si="7"/>
        <v>0</v>
      </c>
      <c r="S44" s="211">
        <f t="shared" si="7"/>
        <v>0</v>
      </c>
      <c r="T44" s="185">
        <f t="shared" si="7"/>
        <v>0</v>
      </c>
      <c r="U44" s="186">
        <f t="shared" si="7"/>
        <v>0</v>
      </c>
    </row>
    <row r="45" spans="1:21" ht="27.75">
      <c r="A45" s="109"/>
      <c r="B45" s="87"/>
      <c r="C45" s="86"/>
      <c r="D45" s="87"/>
      <c r="E45" s="292"/>
      <c r="F45" s="292"/>
      <c r="G45" s="285">
        <f t="shared" si="2"/>
        <v>0</v>
      </c>
      <c r="H45" s="292"/>
      <c r="I45" s="285">
        <f aca="true" t="shared" si="8" ref="I45:I57">SUM(J45:R45)</f>
        <v>0</v>
      </c>
      <c r="J45" s="293"/>
      <c r="K45" s="294"/>
      <c r="L45" s="294"/>
      <c r="M45" s="294"/>
      <c r="N45" s="294"/>
      <c r="O45" s="294"/>
      <c r="P45" s="294"/>
      <c r="Q45" s="294"/>
      <c r="R45" s="295"/>
      <c r="S45" s="214"/>
      <c r="T45" s="193"/>
      <c r="U45" s="194"/>
    </row>
    <row r="46" spans="1:21" ht="27.75" hidden="1">
      <c r="A46" s="109"/>
      <c r="B46" s="87"/>
      <c r="C46" s="86"/>
      <c r="D46" s="87"/>
      <c r="E46" s="292"/>
      <c r="F46" s="292"/>
      <c r="G46" s="285">
        <f t="shared" si="2"/>
        <v>0</v>
      </c>
      <c r="H46" s="292"/>
      <c r="I46" s="285">
        <f t="shared" si="8"/>
        <v>0</v>
      </c>
      <c r="J46" s="293"/>
      <c r="K46" s="294"/>
      <c r="L46" s="294"/>
      <c r="M46" s="294"/>
      <c r="N46" s="294"/>
      <c r="O46" s="294"/>
      <c r="P46" s="294"/>
      <c r="Q46" s="294"/>
      <c r="R46" s="295"/>
      <c r="S46" s="214"/>
      <c r="T46" s="193"/>
      <c r="U46" s="194"/>
    </row>
    <row r="47" spans="1:21" ht="27.75" hidden="1">
      <c r="A47" s="109"/>
      <c r="B47" s="87"/>
      <c r="C47" s="86"/>
      <c r="D47" s="87"/>
      <c r="E47" s="292"/>
      <c r="F47" s="292"/>
      <c r="G47" s="285">
        <f t="shared" si="2"/>
        <v>0</v>
      </c>
      <c r="H47" s="292"/>
      <c r="I47" s="285">
        <f t="shared" si="8"/>
        <v>0</v>
      </c>
      <c r="J47" s="293"/>
      <c r="K47" s="294"/>
      <c r="L47" s="294"/>
      <c r="M47" s="294"/>
      <c r="N47" s="294"/>
      <c r="O47" s="294"/>
      <c r="P47" s="294"/>
      <c r="Q47" s="294"/>
      <c r="R47" s="295"/>
      <c r="S47" s="214"/>
      <c r="T47" s="193"/>
      <c r="U47" s="194"/>
    </row>
    <row r="48" spans="1:21" ht="27.75" hidden="1">
      <c r="A48" s="109"/>
      <c r="B48" s="87"/>
      <c r="C48" s="86"/>
      <c r="D48" s="87"/>
      <c r="E48" s="292"/>
      <c r="F48" s="292"/>
      <c r="G48" s="285">
        <f t="shared" si="2"/>
        <v>0</v>
      </c>
      <c r="H48" s="292"/>
      <c r="I48" s="285">
        <f t="shared" si="8"/>
        <v>0</v>
      </c>
      <c r="J48" s="293"/>
      <c r="K48" s="294"/>
      <c r="L48" s="294"/>
      <c r="M48" s="294"/>
      <c r="N48" s="294"/>
      <c r="O48" s="294"/>
      <c r="P48" s="294"/>
      <c r="Q48" s="294"/>
      <c r="R48" s="295"/>
      <c r="S48" s="214"/>
      <c r="T48" s="193"/>
      <c r="U48" s="194"/>
    </row>
    <row r="49" spans="1:21" ht="28.5" hidden="1" thickBot="1">
      <c r="A49" s="109"/>
      <c r="B49" s="129"/>
      <c r="C49" s="128"/>
      <c r="D49" s="129"/>
      <c r="E49" s="299"/>
      <c r="F49" s="299"/>
      <c r="G49" s="300">
        <f t="shared" si="2"/>
        <v>0</v>
      </c>
      <c r="H49" s="299"/>
      <c r="I49" s="285">
        <f t="shared" si="8"/>
        <v>0</v>
      </c>
      <c r="J49" s="293"/>
      <c r="K49" s="294"/>
      <c r="L49" s="294"/>
      <c r="M49" s="294"/>
      <c r="N49" s="294"/>
      <c r="O49" s="294"/>
      <c r="P49" s="294"/>
      <c r="Q49" s="294"/>
      <c r="R49" s="295"/>
      <c r="S49" s="215"/>
      <c r="T49" s="195"/>
      <c r="U49" s="196"/>
    </row>
    <row r="50" spans="1:21" ht="27.75" hidden="1">
      <c r="A50" s="109"/>
      <c r="B50" s="113"/>
      <c r="C50" s="130"/>
      <c r="D50" s="113"/>
      <c r="E50" s="314"/>
      <c r="F50" s="314"/>
      <c r="G50" s="361">
        <f t="shared" si="2"/>
        <v>0</v>
      </c>
      <c r="H50" s="314"/>
      <c r="I50" s="285">
        <f t="shared" si="8"/>
        <v>0</v>
      </c>
      <c r="J50" s="293"/>
      <c r="K50" s="294"/>
      <c r="L50" s="294"/>
      <c r="M50" s="294"/>
      <c r="N50" s="294"/>
      <c r="O50" s="294"/>
      <c r="P50" s="294"/>
      <c r="Q50" s="294"/>
      <c r="R50" s="295"/>
      <c r="S50" s="213"/>
      <c r="T50" s="191"/>
      <c r="U50" s="192"/>
    </row>
    <row r="51" spans="1:21" ht="27.75" hidden="1">
      <c r="A51" s="109"/>
      <c r="B51" s="87"/>
      <c r="C51" s="86"/>
      <c r="D51" s="87"/>
      <c r="E51" s="292"/>
      <c r="F51" s="292"/>
      <c r="G51" s="285">
        <f t="shared" si="2"/>
        <v>0</v>
      </c>
      <c r="H51" s="292"/>
      <c r="I51" s="285">
        <f t="shared" si="8"/>
        <v>0</v>
      </c>
      <c r="J51" s="293"/>
      <c r="K51" s="294"/>
      <c r="L51" s="294"/>
      <c r="M51" s="294"/>
      <c r="N51" s="294"/>
      <c r="O51" s="294"/>
      <c r="P51" s="294"/>
      <c r="Q51" s="294"/>
      <c r="R51" s="295"/>
      <c r="S51" s="214"/>
      <c r="T51" s="193"/>
      <c r="U51" s="194"/>
    </row>
    <row r="52" spans="1:21" ht="27.75" hidden="1">
      <c r="A52" s="109"/>
      <c r="B52" s="87"/>
      <c r="C52" s="86"/>
      <c r="D52" s="87"/>
      <c r="E52" s="292"/>
      <c r="F52" s="292"/>
      <c r="G52" s="285">
        <f t="shared" si="2"/>
        <v>0</v>
      </c>
      <c r="H52" s="292"/>
      <c r="I52" s="285">
        <f t="shared" si="8"/>
        <v>0</v>
      </c>
      <c r="J52" s="293"/>
      <c r="K52" s="294"/>
      <c r="L52" s="294"/>
      <c r="M52" s="294"/>
      <c r="N52" s="294"/>
      <c r="O52" s="294"/>
      <c r="P52" s="294"/>
      <c r="Q52" s="294"/>
      <c r="R52" s="295"/>
      <c r="S52" s="214"/>
      <c r="T52" s="193"/>
      <c r="U52" s="194"/>
    </row>
    <row r="53" spans="1:21" ht="27.75" hidden="1">
      <c r="A53" s="109"/>
      <c r="B53" s="87"/>
      <c r="C53" s="86"/>
      <c r="D53" s="87"/>
      <c r="E53" s="292"/>
      <c r="F53" s="292"/>
      <c r="G53" s="285">
        <f t="shared" si="2"/>
        <v>0</v>
      </c>
      <c r="H53" s="292"/>
      <c r="I53" s="285">
        <f t="shared" si="8"/>
        <v>0</v>
      </c>
      <c r="J53" s="293"/>
      <c r="K53" s="294"/>
      <c r="L53" s="294"/>
      <c r="M53" s="294"/>
      <c r="N53" s="294"/>
      <c r="O53" s="294"/>
      <c r="P53" s="294"/>
      <c r="Q53" s="294"/>
      <c r="R53" s="295"/>
      <c r="S53" s="214"/>
      <c r="T53" s="193"/>
      <c r="U53" s="194"/>
    </row>
    <row r="54" spans="1:21" ht="27.75" hidden="1">
      <c r="A54" s="109"/>
      <c r="B54" s="87"/>
      <c r="C54" s="86"/>
      <c r="D54" s="87"/>
      <c r="E54" s="292"/>
      <c r="F54" s="292"/>
      <c r="G54" s="285">
        <f t="shared" si="2"/>
        <v>0</v>
      </c>
      <c r="H54" s="292"/>
      <c r="I54" s="285">
        <f t="shared" si="8"/>
        <v>0</v>
      </c>
      <c r="J54" s="293"/>
      <c r="K54" s="294"/>
      <c r="L54" s="294"/>
      <c r="M54" s="294"/>
      <c r="N54" s="294"/>
      <c r="O54" s="294"/>
      <c r="P54" s="294"/>
      <c r="Q54" s="294"/>
      <c r="R54" s="295"/>
      <c r="S54" s="214"/>
      <c r="T54" s="193"/>
      <c r="U54" s="194"/>
    </row>
    <row r="55" spans="1:21" ht="27.75" hidden="1">
      <c r="A55" s="109"/>
      <c r="B55" s="78"/>
      <c r="C55" s="86"/>
      <c r="D55" s="78"/>
      <c r="E55" s="292"/>
      <c r="F55" s="292"/>
      <c r="G55" s="285">
        <f t="shared" si="2"/>
        <v>0</v>
      </c>
      <c r="H55" s="292"/>
      <c r="I55" s="285">
        <f t="shared" si="8"/>
        <v>0</v>
      </c>
      <c r="J55" s="293"/>
      <c r="K55" s="294"/>
      <c r="L55" s="294"/>
      <c r="M55" s="294"/>
      <c r="N55" s="294"/>
      <c r="O55" s="294"/>
      <c r="P55" s="294"/>
      <c r="Q55" s="294"/>
      <c r="R55" s="295"/>
      <c r="S55" s="216"/>
      <c r="T55" s="197"/>
      <c r="U55" s="186"/>
    </row>
    <row r="56" spans="1:21" ht="27.75" hidden="1">
      <c r="A56" s="109"/>
      <c r="B56" s="87"/>
      <c r="C56" s="86"/>
      <c r="D56" s="87"/>
      <c r="E56" s="292"/>
      <c r="F56" s="292"/>
      <c r="G56" s="285">
        <f t="shared" si="2"/>
        <v>0</v>
      </c>
      <c r="H56" s="292"/>
      <c r="I56" s="285">
        <f t="shared" si="8"/>
        <v>0</v>
      </c>
      <c r="J56" s="293"/>
      <c r="K56" s="294"/>
      <c r="L56" s="294"/>
      <c r="M56" s="294"/>
      <c r="N56" s="294"/>
      <c r="O56" s="294"/>
      <c r="P56" s="294"/>
      <c r="Q56" s="294"/>
      <c r="R56" s="295"/>
      <c r="S56" s="214"/>
      <c r="T56" s="193"/>
      <c r="U56" s="194"/>
    </row>
    <row r="57" spans="1:21" ht="27.75" hidden="1">
      <c r="A57" s="109"/>
      <c r="B57" s="87"/>
      <c r="C57" s="86"/>
      <c r="D57" s="87"/>
      <c r="E57" s="292"/>
      <c r="F57" s="292"/>
      <c r="G57" s="285">
        <f t="shared" si="2"/>
        <v>0</v>
      </c>
      <c r="H57" s="292"/>
      <c r="I57" s="285">
        <f t="shared" si="8"/>
        <v>0</v>
      </c>
      <c r="J57" s="293"/>
      <c r="K57" s="294"/>
      <c r="L57" s="294"/>
      <c r="M57" s="294"/>
      <c r="N57" s="294"/>
      <c r="O57" s="294"/>
      <c r="P57" s="294"/>
      <c r="Q57" s="294"/>
      <c r="R57" s="295"/>
      <c r="S57" s="214"/>
      <c r="T57" s="193"/>
      <c r="U57" s="194"/>
    </row>
    <row r="58" spans="1:21" ht="27.75" hidden="1">
      <c r="A58" s="109"/>
      <c r="B58" s="78"/>
      <c r="C58" s="86"/>
      <c r="D58" s="78"/>
      <c r="E58" s="292"/>
      <c r="F58" s="292"/>
      <c r="G58" s="285">
        <f t="shared" si="2"/>
        <v>0</v>
      </c>
      <c r="H58" s="292"/>
      <c r="I58" s="285">
        <f>SUM(J58:R58)</f>
        <v>0</v>
      </c>
      <c r="J58" s="293"/>
      <c r="K58" s="294"/>
      <c r="L58" s="294"/>
      <c r="M58" s="294"/>
      <c r="N58" s="294"/>
      <c r="O58" s="294"/>
      <c r="P58" s="294"/>
      <c r="Q58" s="294"/>
      <c r="R58" s="295"/>
      <c r="S58" s="216"/>
      <c r="T58" s="197"/>
      <c r="U58" s="186"/>
    </row>
    <row r="59" spans="1:21" ht="27.75">
      <c r="A59" s="109"/>
      <c r="B59" s="87">
        <v>4</v>
      </c>
      <c r="C59" s="86" t="s">
        <v>45</v>
      </c>
      <c r="D59" s="87">
        <v>614700</v>
      </c>
      <c r="E59" s="285">
        <f aca="true" t="shared" si="9" ref="E59:U59">SUM(E60:E61)</f>
        <v>0</v>
      </c>
      <c r="F59" s="285">
        <f t="shared" si="9"/>
        <v>0</v>
      </c>
      <c r="G59" s="285">
        <f t="shared" si="9"/>
        <v>0</v>
      </c>
      <c r="H59" s="285">
        <f t="shared" si="9"/>
        <v>0</v>
      </c>
      <c r="I59" s="285">
        <f t="shared" si="9"/>
        <v>0</v>
      </c>
      <c r="J59" s="298">
        <f t="shared" si="9"/>
        <v>0</v>
      </c>
      <c r="K59" s="298">
        <f t="shared" si="9"/>
        <v>0</v>
      </c>
      <c r="L59" s="298">
        <f t="shared" si="9"/>
        <v>0</v>
      </c>
      <c r="M59" s="298">
        <f t="shared" si="9"/>
        <v>0</v>
      </c>
      <c r="N59" s="298">
        <f t="shared" si="9"/>
        <v>0</v>
      </c>
      <c r="O59" s="298">
        <f t="shared" si="9"/>
        <v>0</v>
      </c>
      <c r="P59" s="298">
        <f t="shared" si="9"/>
        <v>0</v>
      </c>
      <c r="Q59" s="298">
        <f t="shared" si="9"/>
        <v>0</v>
      </c>
      <c r="R59" s="298">
        <f t="shared" si="9"/>
        <v>0</v>
      </c>
      <c r="S59" s="217">
        <f t="shared" si="9"/>
        <v>0</v>
      </c>
      <c r="T59" s="122">
        <f t="shared" si="9"/>
        <v>0</v>
      </c>
      <c r="U59" s="123">
        <f t="shared" si="9"/>
        <v>0</v>
      </c>
    </row>
    <row r="60" spans="1:21" ht="27.75">
      <c r="A60" s="109"/>
      <c r="B60" s="87"/>
      <c r="C60" s="86"/>
      <c r="D60" s="87"/>
      <c r="E60" s="292"/>
      <c r="F60" s="292"/>
      <c r="G60" s="285">
        <f t="shared" si="2"/>
        <v>0</v>
      </c>
      <c r="H60" s="292"/>
      <c r="I60" s="285">
        <f>SUM(J60:R60)</f>
        <v>0</v>
      </c>
      <c r="J60" s="293"/>
      <c r="K60" s="294"/>
      <c r="L60" s="294"/>
      <c r="M60" s="294"/>
      <c r="N60" s="294"/>
      <c r="O60" s="294"/>
      <c r="P60" s="294"/>
      <c r="Q60" s="294"/>
      <c r="R60" s="295"/>
      <c r="S60" s="214"/>
      <c r="T60" s="193"/>
      <c r="U60" s="194"/>
    </row>
    <row r="61" spans="1:21" ht="27.75" hidden="1">
      <c r="A61" s="109"/>
      <c r="B61" s="87"/>
      <c r="C61" s="86"/>
      <c r="D61" s="87"/>
      <c r="E61" s="292"/>
      <c r="F61" s="292"/>
      <c r="G61" s="285">
        <f t="shared" si="2"/>
        <v>0</v>
      </c>
      <c r="H61" s="292"/>
      <c r="I61" s="285">
        <f>SUM(J61:R61)</f>
        <v>0</v>
      </c>
      <c r="J61" s="293"/>
      <c r="K61" s="294"/>
      <c r="L61" s="294"/>
      <c r="M61" s="294"/>
      <c r="N61" s="294"/>
      <c r="O61" s="294"/>
      <c r="P61" s="294"/>
      <c r="Q61" s="294"/>
      <c r="R61" s="295"/>
      <c r="S61" s="214"/>
      <c r="T61" s="193"/>
      <c r="U61" s="194"/>
    </row>
    <row r="62" spans="1:22" ht="27.75">
      <c r="A62" s="109"/>
      <c r="B62" s="87">
        <v>5</v>
      </c>
      <c r="C62" s="86" t="s">
        <v>46</v>
      </c>
      <c r="D62" s="87">
        <v>614800</v>
      </c>
      <c r="E62" s="285">
        <f aca="true" t="shared" si="10" ref="E62:U62">E63</f>
        <v>0</v>
      </c>
      <c r="F62" s="285">
        <f t="shared" si="10"/>
        <v>0</v>
      </c>
      <c r="G62" s="285">
        <f t="shared" si="10"/>
        <v>0</v>
      </c>
      <c r="H62" s="285">
        <f t="shared" si="10"/>
        <v>0</v>
      </c>
      <c r="I62" s="285">
        <f t="shared" si="10"/>
        <v>0</v>
      </c>
      <c r="J62" s="298">
        <f t="shared" si="10"/>
        <v>0</v>
      </c>
      <c r="K62" s="298">
        <f t="shared" si="10"/>
        <v>0</v>
      </c>
      <c r="L62" s="298">
        <f t="shared" si="10"/>
        <v>0</v>
      </c>
      <c r="M62" s="298">
        <f t="shared" si="10"/>
        <v>0</v>
      </c>
      <c r="N62" s="298">
        <f t="shared" si="10"/>
        <v>0</v>
      </c>
      <c r="O62" s="298">
        <f t="shared" si="10"/>
        <v>0</v>
      </c>
      <c r="P62" s="298">
        <f t="shared" si="10"/>
        <v>0</v>
      </c>
      <c r="Q62" s="298">
        <f t="shared" si="10"/>
        <v>0</v>
      </c>
      <c r="R62" s="298">
        <f t="shared" si="10"/>
        <v>0</v>
      </c>
      <c r="S62" s="198">
        <f t="shared" si="10"/>
        <v>0</v>
      </c>
      <c r="T62" s="88">
        <f t="shared" si="10"/>
        <v>0</v>
      </c>
      <c r="U62" s="88">
        <f t="shared" si="10"/>
        <v>0</v>
      </c>
      <c r="V62" s="75"/>
    </row>
    <row r="63" spans="1:21" ht="27.75">
      <c r="A63" s="109"/>
      <c r="B63" s="87"/>
      <c r="C63" s="86"/>
      <c r="D63" s="87"/>
      <c r="E63" s="292"/>
      <c r="F63" s="292"/>
      <c r="G63" s="285">
        <f t="shared" si="2"/>
        <v>0</v>
      </c>
      <c r="H63" s="292"/>
      <c r="I63" s="285">
        <f>SUM(J63:R63)</f>
        <v>0</v>
      </c>
      <c r="J63" s="293"/>
      <c r="K63" s="294"/>
      <c r="L63" s="294"/>
      <c r="M63" s="294"/>
      <c r="N63" s="294"/>
      <c r="O63" s="294"/>
      <c r="P63" s="294"/>
      <c r="Q63" s="294"/>
      <c r="R63" s="295"/>
      <c r="S63" s="214"/>
      <c r="T63" s="193"/>
      <c r="U63" s="194"/>
    </row>
    <row r="64" spans="1:21" ht="27.75">
      <c r="A64" s="109"/>
      <c r="B64" s="87">
        <v>6</v>
      </c>
      <c r="C64" s="86" t="s">
        <v>47</v>
      </c>
      <c r="D64" s="87">
        <v>614900</v>
      </c>
      <c r="E64" s="285">
        <f aca="true" t="shared" si="11" ref="E64:U64">E65</f>
        <v>0</v>
      </c>
      <c r="F64" s="285">
        <f t="shared" si="11"/>
        <v>0</v>
      </c>
      <c r="G64" s="285">
        <f t="shared" si="11"/>
        <v>0</v>
      </c>
      <c r="H64" s="285">
        <f t="shared" si="11"/>
        <v>0</v>
      </c>
      <c r="I64" s="285">
        <f t="shared" si="11"/>
        <v>0</v>
      </c>
      <c r="J64" s="298">
        <f t="shared" si="11"/>
        <v>0</v>
      </c>
      <c r="K64" s="298">
        <f t="shared" si="11"/>
        <v>0</v>
      </c>
      <c r="L64" s="298">
        <f t="shared" si="11"/>
        <v>0</v>
      </c>
      <c r="M64" s="298">
        <f t="shared" si="11"/>
        <v>0</v>
      </c>
      <c r="N64" s="298">
        <f t="shared" si="11"/>
        <v>0</v>
      </c>
      <c r="O64" s="298">
        <f t="shared" si="11"/>
        <v>0</v>
      </c>
      <c r="P64" s="298">
        <f t="shared" si="11"/>
        <v>0</v>
      </c>
      <c r="Q64" s="298">
        <f t="shared" si="11"/>
        <v>0</v>
      </c>
      <c r="R64" s="298">
        <f t="shared" si="11"/>
        <v>0</v>
      </c>
      <c r="S64" s="211">
        <f t="shared" si="11"/>
        <v>0</v>
      </c>
      <c r="T64" s="185">
        <f t="shared" si="11"/>
        <v>0</v>
      </c>
      <c r="U64" s="186">
        <f t="shared" si="11"/>
        <v>0</v>
      </c>
    </row>
    <row r="65" spans="1:21" ht="27.75">
      <c r="A65" s="109"/>
      <c r="B65" s="78"/>
      <c r="C65" s="79"/>
      <c r="D65" s="78"/>
      <c r="E65" s="292"/>
      <c r="F65" s="292"/>
      <c r="G65" s="285">
        <f t="shared" si="2"/>
        <v>0</v>
      </c>
      <c r="H65" s="292"/>
      <c r="I65" s="285">
        <f>SUM(J65:R65)</f>
        <v>0</v>
      </c>
      <c r="J65" s="293"/>
      <c r="K65" s="294"/>
      <c r="L65" s="294"/>
      <c r="M65" s="294"/>
      <c r="N65" s="294"/>
      <c r="O65" s="294"/>
      <c r="P65" s="294"/>
      <c r="Q65" s="294"/>
      <c r="R65" s="295"/>
      <c r="S65" s="211"/>
      <c r="T65" s="185"/>
      <c r="U65" s="186"/>
    </row>
    <row r="66" spans="1:21" ht="46.5" thickBot="1">
      <c r="A66" s="109"/>
      <c r="B66" s="187" t="s">
        <v>13</v>
      </c>
      <c r="C66" s="188" t="s">
        <v>59</v>
      </c>
      <c r="D66" s="189">
        <v>615000</v>
      </c>
      <c r="E66" s="288">
        <f aca="true" t="shared" si="12" ref="E66:U66">E67+E70</f>
        <v>0</v>
      </c>
      <c r="F66" s="288">
        <f t="shared" si="12"/>
        <v>0</v>
      </c>
      <c r="G66" s="288">
        <f t="shared" si="12"/>
        <v>0</v>
      </c>
      <c r="H66" s="288">
        <f t="shared" si="12"/>
        <v>0</v>
      </c>
      <c r="I66" s="288">
        <f t="shared" si="12"/>
        <v>0</v>
      </c>
      <c r="J66" s="289">
        <f t="shared" si="12"/>
        <v>0</v>
      </c>
      <c r="K66" s="289">
        <f t="shared" si="12"/>
        <v>0</v>
      </c>
      <c r="L66" s="289">
        <f t="shared" si="12"/>
        <v>0</v>
      </c>
      <c r="M66" s="289">
        <f t="shared" si="12"/>
        <v>0</v>
      </c>
      <c r="N66" s="289">
        <f t="shared" si="12"/>
        <v>0</v>
      </c>
      <c r="O66" s="289">
        <f t="shared" si="12"/>
        <v>0</v>
      </c>
      <c r="P66" s="289">
        <f t="shared" si="12"/>
        <v>0</v>
      </c>
      <c r="Q66" s="289">
        <f t="shared" si="12"/>
        <v>0</v>
      </c>
      <c r="R66" s="289">
        <f t="shared" si="12"/>
        <v>0</v>
      </c>
      <c r="S66" s="212">
        <f t="shared" si="12"/>
        <v>0</v>
      </c>
      <c r="T66" s="175">
        <f t="shared" si="12"/>
        <v>0</v>
      </c>
      <c r="U66" s="176">
        <f t="shared" si="12"/>
        <v>0</v>
      </c>
    </row>
    <row r="67" spans="1:21" ht="27.75">
      <c r="A67" s="109"/>
      <c r="B67" s="190">
        <v>1</v>
      </c>
      <c r="C67" s="84" t="s">
        <v>48</v>
      </c>
      <c r="D67" s="113">
        <v>615100</v>
      </c>
      <c r="E67" s="296">
        <f>SUM(E68:E69)</f>
        <v>0</v>
      </c>
      <c r="F67" s="296">
        <f aca="true" t="shared" si="13" ref="F67:U67">SUM(F68:F69)</f>
        <v>0</v>
      </c>
      <c r="G67" s="296">
        <f t="shared" si="13"/>
        <v>0</v>
      </c>
      <c r="H67" s="296">
        <f t="shared" si="13"/>
        <v>0</v>
      </c>
      <c r="I67" s="296">
        <f t="shared" si="13"/>
        <v>0</v>
      </c>
      <c r="J67" s="304">
        <f t="shared" si="13"/>
        <v>0</v>
      </c>
      <c r="K67" s="304">
        <f t="shared" si="13"/>
        <v>0</v>
      </c>
      <c r="L67" s="304">
        <f t="shared" si="13"/>
        <v>0</v>
      </c>
      <c r="M67" s="304">
        <f t="shared" si="13"/>
        <v>0</v>
      </c>
      <c r="N67" s="304">
        <f t="shared" si="13"/>
        <v>0</v>
      </c>
      <c r="O67" s="304">
        <f t="shared" si="13"/>
        <v>0</v>
      </c>
      <c r="P67" s="304">
        <f t="shared" si="13"/>
        <v>0</v>
      </c>
      <c r="Q67" s="304">
        <f t="shared" si="13"/>
        <v>0</v>
      </c>
      <c r="R67" s="304">
        <f t="shared" si="13"/>
        <v>0</v>
      </c>
      <c r="S67" s="213">
        <f t="shared" si="13"/>
        <v>0</v>
      </c>
      <c r="T67" s="191">
        <f t="shared" si="13"/>
        <v>0</v>
      </c>
      <c r="U67" s="192">
        <f t="shared" si="13"/>
        <v>0</v>
      </c>
    </row>
    <row r="68" spans="1:21" ht="27.75">
      <c r="A68" s="109"/>
      <c r="B68" s="87"/>
      <c r="C68" s="86"/>
      <c r="D68" s="87"/>
      <c r="E68" s="292"/>
      <c r="F68" s="292"/>
      <c r="G68" s="285">
        <f t="shared" si="2"/>
        <v>0</v>
      </c>
      <c r="H68" s="292"/>
      <c r="I68" s="285">
        <f>SUM(J68:R68)</f>
        <v>0</v>
      </c>
      <c r="J68" s="293"/>
      <c r="K68" s="294"/>
      <c r="L68" s="294"/>
      <c r="M68" s="294"/>
      <c r="N68" s="294"/>
      <c r="O68" s="294"/>
      <c r="P68" s="294"/>
      <c r="Q68" s="294"/>
      <c r="R68" s="295"/>
      <c r="S68" s="214"/>
      <c r="T68" s="193"/>
      <c r="U68" s="194"/>
    </row>
    <row r="69" spans="1:21" ht="27.75" hidden="1">
      <c r="A69" s="109"/>
      <c r="B69" s="87"/>
      <c r="C69" s="86"/>
      <c r="D69" s="87"/>
      <c r="E69" s="292"/>
      <c r="F69" s="292"/>
      <c r="G69" s="285">
        <f t="shared" si="2"/>
        <v>0</v>
      </c>
      <c r="H69" s="292"/>
      <c r="I69" s="285">
        <f>SUM(J69:R69)</f>
        <v>0</v>
      </c>
      <c r="J69" s="293"/>
      <c r="K69" s="294"/>
      <c r="L69" s="294"/>
      <c r="M69" s="294"/>
      <c r="N69" s="294"/>
      <c r="O69" s="294"/>
      <c r="P69" s="294"/>
      <c r="Q69" s="294"/>
      <c r="R69" s="295"/>
      <c r="S69" s="214"/>
      <c r="T69" s="193"/>
      <c r="U69" s="194"/>
    </row>
    <row r="70" spans="1:21" ht="47.25">
      <c r="A70" s="109"/>
      <c r="B70" s="87">
        <v>2</v>
      </c>
      <c r="C70" s="89" t="s">
        <v>49</v>
      </c>
      <c r="D70" s="87">
        <v>615200</v>
      </c>
      <c r="E70" s="305">
        <f>E72+E71</f>
        <v>0</v>
      </c>
      <c r="F70" s="305">
        <f aca="true" t="shared" si="14" ref="F70:R70">F72+F71</f>
        <v>0</v>
      </c>
      <c r="G70" s="305">
        <f t="shared" si="14"/>
        <v>0</v>
      </c>
      <c r="H70" s="305">
        <f t="shared" si="14"/>
        <v>0</v>
      </c>
      <c r="I70" s="305">
        <f t="shared" si="14"/>
        <v>0</v>
      </c>
      <c r="J70" s="298">
        <f t="shared" si="14"/>
        <v>0</v>
      </c>
      <c r="K70" s="298">
        <f t="shared" si="14"/>
        <v>0</v>
      </c>
      <c r="L70" s="298">
        <f t="shared" si="14"/>
        <v>0</v>
      </c>
      <c r="M70" s="298">
        <f t="shared" si="14"/>
        <v>0</v>
      </c>
      <c r="N70" s="298">
        <f t="shared" si="14"/>
        <v>0</v>
      </c>
      <c r="O70" s="298">
        <f t="shared" si="14"/>
        <v>0</v>
      </c>
      <c r="P70" s="298">
        <f t="shared" si="14"/>
        <v>0</v>
      </c>
      <c r="Q70" s="298">
        <f t="shared" si="14"/>
        <v>0</v>
      </c>
      <c r="R70" s="298">
        <f t="shared" si="14"/>
        <v>0</v>
      </c>
      <c r="S70" s="214">
        <f>S72</f>
        <v>0</v>
      </c>
      <c r="T70" s="193">
        <f>T72</f>
        <v>0</v>
      </c>
      <c r="U70" s="194">
        <f>U72</f>
        <v>0</v>
      </c>
    </row>
    <row r="71" spans="1:21" ht="27.75">
      <c r="A71" s="109"/>
      <c r="B71" s="87"/>
      <c r="C71" s="89"/>
      <c r="D71" s="87"/>
      <c r="E71" s="292"/>
      <c r="F71" s="292"/>
      <c r="G71" s="285">
        <f t="shared" si="2"/>
        <v>0</v>
      </c>
      <c r="H71" s="292"/>
      <c r="I71" s="285">
        <f>SUM(J71:R71)</f>
        <v>0</v>
      </c>
      <c r="J71" s="293"/>
      <c r="K71" s="294"/>
      <c r="L71" s="294"/>
      <c r="M71" s="294"/>
      <c r="N71" s="294"/>
      <c r="O71" s="294"/>
      <c r="P71" s="294"/>
      <c r="Q71" s="294"/>
      <c r="R71" s="295"/>
      <c r="S71" s="214"/>
      <c r="T71" s="193"/>
      <c r="U71" s="194"/>
    </row>
    <row r="72" spans="1:21" ht="27.75" hidden="1">
      <c r="A72" s="109"/>
      <c r="B72" s="87"/>
      <c r="C72" s="89"/>
      <c r="D72" s="87"/>
      <c r="E72" s="292"/>
      <c r="F72" s="292"/>
      <c r="G72" s="285">
        <f t="shared" si="2"/>
        <v>0</v>
      </c>
      <c r="H72" s="292"/>
      <c r="I72" s="285">
        <f>SUM(J72:R72)</f>
        <v>0</v>
      </c>
      <c r="J72" s="293"/>
      <c r="K72" s="294"/>
      <c r="L72" s="294"/>
      <c r="M72" s="294"/>
      <c r="N72" s="294"/>
      <c r="O72" s="294"/>
      <c r="P72" s="294"/>
      <c r="Q72" s="294"/>
      <c r="R72" s="295"/>
      <c r="S72" s="214"/>
      <c r="T72" s="193"/>
      <c r="U72" s="194"/>
    </row>
    <row r="73" spans="1:21" ht="27.75" thickBot="1">
      <c r="A73" s="109"/>
      <c r="B73" s="187" t="s">
        <v>14</v>
      </c>
      <c r="C73" s="188" t="s">
        <v>28</v>
      </c>
      <c r="D73" s="189">
        <v>616000</v>
      </c>
      <c r="E73" s="288">
        <f aca="true" t="shared" si="15" ref="E73:U73">E74</f>
        <v>0</v>
      </c>
      <c r="F73" s="288">
        <f t="shared" si="15"/>
        <v>0</v>
      </c>
      <c r="G73" s="288">
        <f t="shared" si="15"/>
        <v>0</v>
      </c>
      <c r="H73" s="288">
        <f t="shared" si="15"/>
        <v>0</v>
      </c>
      <c r="I73" s="288">
        <f t="shared" si="15"/>
        <v>0</v>
      </c>
      <c r="J73" s="306">
        <f t="shared" si="15"/>
        <v>0</v>
      </c>
      <c r="K73" s="306">
        <f t="shared" si="15"/>
        <v>0</v>
      </c>
      <c r="L73" s="306">
        <f t="shared" si="15"/>
        <v>0</v>
      </c>
      <c r="M73" s="306">
        <f t="shared" si="15"/>
        <v>0</v>
      </c>
      <c r="N73" s="306">
        <f t="shared" si="15"/>
        <v>0</v>
      </c>
      <c r="O73" s="306">
        <f t="shared" si="15"/>
        <v>0</v>
      </c>
      <c r="P73" s="306">
        <f t="shared" si="15"/>
        <v>0</v>
      </c>
      <c r="Q73" s="306">
        <f t="shared" si="15"/>
        <v>0</v>
      </c>
      <c r="R73" s="306">
        <f t="shared" si="15"/>
        <v>0</v>
      </c>
      <c r="S73" s="212">
        <f t="shared" si="15"/>
        <v>0</v>
      </c>
      <c r="T73" s="175">
        <f t="shared" si="15"/>
        <v>0</v>
      </c>
      <c r="U73" s="176">
        <f t="shared" si="15"/>
        <v>0</v>
      </c>
    </row>
    <row r="74" spans="1:21" ht="27.75">
      <c r="A74" s="109"/>
      <c r="B74" s="199">
        <v>1</v>
      </c>
      <c r="C74" s="90" t="s">
        <v>50</v>
      </c>
      <c r="D74" s="114">
        <v>616200</v>
      </c>
      <c r="E74" s="292"/>
      <c r="F74" s="292"/>
      <c r="G74" s="285">
        <f t="shared" si="2"/>
        <v>0</v>
      </c>
      <c r="H74" s="292"/>
      <c r="I74" s="285">
        <f>SUM(J74:R74)</f>
        <v>0</v>
      </c>
      <c r="J74" s="308"/>
      <c r="K74" s="309"/>
      <c r="L74" s="309"/>
      <c r="M74" s="310"/>
      <c r="N74" s="310"/>
      <c r="O74" s="310"/>
      <c r="P74" s="310"/>
      <c r="Q74" s="310"/>
      <c r="R74" s="311"/>
      <c r="S74" s="218"/>
      <c r="T74" s="200"/>
      <c r="U74" s="201"/>
    </row>
    <row r="75" spans="1:21" ht="46.5" thickBot="1">
      <c r="A75" s="109"/>
      <c r="B75" s="187" t="s">
        <v>15</v>
      </c>
      <c r="C75" s="188" t="s">
        <v>77</v>
      </c>
      <c r="D75" s="202"/>
      <c r="E75" s="288">
        <f aca="true" t="shared" si="16" ref="E75:U75">SUM(E76:E81)</f>
        <v>0</v>
      </c>
      <c r="F75" s="288">
        <f t="shared" si="16"/>
        <v>0</v>
      </c>
      <c r="G75" s="288">
        <f t="shared" si="16"/>
        <v>0</v>
      </c>
      <c r="H75" s="290">
        <f t="shared" si="16"/>
        <v>0</v>
      </c>
      <c r="I75" s="288">
        <f t="shared" si="16"/>
        <v>0</v>
      </c>
      <c r="J75" s="289">
        <f t="shared" si="16"/>
        <v>0</v>
      </c>
      <c r="K75" s="289">
        <f t="shared" si="16"/>
        <v>0</v>
      </c>
      <c r="L75" s="289">
        <f t="shared" si="16"/>
        <v>0</v>
      </c>
      <c r="M75" s="289">
        <f t="shared" si="16"/>
        <v>0</v>
      </c>
      <c r="N75" s="289">
        <f t="shared" si="16"/>
        <v>0</v>
      </c>
      <c r="O75" s="289">
        <f t="shared" si="16"/>
        <v>0</v>
      </c>
      <c r="P75" s="289">
        <f t="shared" si="16"/>
        <v>0</v>
      </c>
      <c r="Q75" s="289">
        <f t="shared" si="16"/>
        <v>0</v>
      </c>
      <c r="R75" s="289">
        <f t="shared" si="16"/>
        <v>0</v>
      </c>
      <c r="S75" s="212">
        <f t="shared" si="16"/>
        <v>0</v>
      </c>
      <c r="T75" s="175">
        <f t="shared" si="16"/>
        <v>0</v>
      </c>
      <c r="U75" s="176">
        <f t="shared" si="16"/>
        <v>0</v>
      </c>
    </row>
    <row r="76" spans="1:21" ht="47.25">
      <c r="A76" s="109"/>
      <c r="B76" s="203">
        <v>1</v>
      </c>
      <c r="C76" s="93" t="s">
        <v>51</v>
      </c>
      <c r="D76" s="115">
        <v>821100</v>
      </c>
      <c r="E76" s="313"/>
      <c r="F76" s="313"/>
      <c r="G76" s="285">
        <f t="shared" si="2"/>
        <v>0</v>
      </c>
      <c r="H76" s="362"/>
      <c r="I76" s="363">
        <f aca="true" t="shared" si="17" ref="I76:I81">SUM(J76:R76)</f>
        <v>0</v>
      </c>
      <c r="J76" s="315"/>
      <c r="K76" s="315"/>
      <c r="L76" s="315"/>
      <c r="M76" s="315"/>
      <c r="N76" s="315"/>
      <c r="O76" s="315"/>
      <c r="P76" s="315"/>
      <c r="Q76" s="315"/>
      <c r="R76" s="315"/>
      <c r="S76" s="219"/>
      <c r="T76" s="204"/>
      <c r="U76" s="205"/>
    </row>
    <row r="77" spans="1:21" ht="27.75">
      <c r="A77" s="109"/>
      <c r="B77" s="78">
        <v>2</v>
      </c>
      <c r="C77" s="79" t="s">
        <v>23</v>
      </c>
      <c r="D77" s="78">
        <v>821200</v>
      </c>
      <c r="E77" s="313"/>
      <c r="F77" s="313"/>
      <c r="G77" s="285">
        <f t="shared" si="2"/>
        <v>0</v>
      </c>
      <c r="H77" s="294"/>
      <c r="I77" s="363">
        <f t="shared" si="17"/>
        <v>0</v>
      </c>
      <c r="J77" s="315"/>
      <c r="K77" s="315"/>
      <c r="L77" s="315"/>
      <c r="M77" s="315"/>
      <c r="N77" s="315"/>
      <c r="O77" s="315"/>
      <c r="P77" s="315"/>
      <c r="Q77" s="315"/>
      <c r="R77" s="315"/>
      <c r="S77" s="211"/>
      <c r="T77" s="185"/>
      <c r="U77" s="186"/>
    </row>
    <row r="78" spans="1:21" ht="27.75">
      <c r="A78" s="109"/>
      <c r="B78" s="78">
        <v>3</v>
      </c>
      <c r="C78" s="79" t="s">
        <v>24</v>
      </c>
      <c r="D78" s="78">
        <v>821300</v>
      </c>
      <c r="E78" s="313"/>
      <c r="F78" s="313"/>
      <c r="G78" s="285">
        <f t="shared" si="2"/>
        <v>0</v>
      </c>
      <c r="H78" s="294"/>
      <c r="I78" s="363">
        <f t="shared" si="17"/>
        <v>0</v>
      </c>
      <c r="J78" s="315"/>
      <c r="K78" s="315"/>
      <c r="L78" s="315"/>
      <c r="M78" s="315"/>
      <c r="N78" s="315"/>
      <c r="O78" s="315"/>
      <c r="P78" s="315"/>
      <c r="Q78" s="315"/>
      <c r="R78" s="315"/>
      <c r="S78" s="211"/>
      <c r="T78" s="185"/>
      <c r="U78" s="186"/>
    </row>
    <row r="79" spans="1:21" ht="27.75">
      <c r="A79" s="109"/>
      <c r="B79" s="78">
        <v>4</v>
      </c>
      <c r="C79" s="89" t="s">
        <v>25</v>
      </c>
      <c r="D79" s="78">
        <v>821400</v>
      </c>
      <c r="E79" s="313"/>
      <c r="F79" s="313"/>
      <c r="G79" s="285">
        <f t="shared" si="2"/>
        <v>0</v>
      </c>
      <c r="H79" s="294"/>
      <c r="I79" s="363">
        <f t="shared" si="17"/>
        <v>0</v>
      </c>
      <c r="J79" s="315"/>
      <c r="K79" s="315"/>
      <c r="L79" s="315"/>
      <c r="M79" s="315"/>
      <c r="N79" s="315"/>
      <c r="O79" s="315"/>
      <c r="P79" s="315"/>
      <c r="Q79" s="315"/>
      <c r="R79" s="315"/>
      <c r="S79" s="211"/>
      <c r="T79" s="185"/>
      <c r="U79" s="186"/>
    </row>
    <row r="80" spans="1:21" ht="27.75">
      <c r="A80" s="109"/>
      <c r="B80" s="78">
        <v>5</v>
      </c>
      <c r="C80" s="89" t="s">
        <v>26</v>
      </c>
      <c r="D80" s="78">
        <v>821500</v>
      </c>
      <c r="E80" s="313"/>
      <c r="F80" s="313"/>
      <c r="G80" s="285">
        <f t="shared" si="2"/>
        <v>0</v>
      </c>
      <c r="H80" s="294"/>
      <c r="I80" s="363">
        <f t="shared" si="17"/>
        <v>0</v>
      </c>
      <c r="J80" s="315"/>
      <c r="K80" s="315"/>
      <c r="L80" s="315"/>
      <c r="M80" s="315"/>
      <c r="N80" s="315"/>
      <c r="O80" s="315"/>
      <c r="P80" s="315"/>
      <c r="Q80" s="315"/>
      <c r="R80" s="315"/>
      <c r="S80" s="211"/>
      <c r="T80" s="185"/>
      <c r="U80" s="186"/>
    </row>
    <row r="81" spans="1:22" ht="27.75">
      <c r="A81" s="109"/>
      <c r="B81" s="78">
        <v>6</v>
      </c>
      <c r="C81" s="89" t="s">
        <v>27</v>
      </c>
      <c r="D81" s="78">
        <v>821600</v>
      </c>
      <c r="E81" s="313"/>
      <c r="F81" s="313"/>
      <c r="G81" s="285">
        <f t="shared" si="2"/>
        <v>0</v>
      </c>
      <c r="H81" s="294"/>
      <c r="I81" s="363">
        <f t="shared" si="17"/>
        <v>0</v>
      </c>
      <c r="J81" s="315"/>
      <c r="K81" s="315"/>
      <c r="L81" s="315"/>
      <c r="M81" s="315"/>
      <c r="N81" s="315"/>
      <c r="O81" s="315"/>
      <c r="P81" s="315"/>
      <c r="Q81" s="315"/>
      <c r="R81" s="315"/>
      <c r="S81" s="211"/>
      <c r="T81" s="185"/>
      <c r="U81" s="186"/>
      <c r="V81" s="6"/>
    </row>
    <row r="82" spans="1:22" ht="46.5" thickBot="1">
      <c r="A82" s="110"/>
      <c r="B82" s="187"/>
      <c r="C82" s="188" t="s">
        <v>90</v>
      </c>
      <c r="D82" s="202"/>
      <c r="E82" s="288">
        <f aca="true" t="shared" si="18" ref="E82:U82">E14+E26+E66+E73+E75</f>
        <v>0</v>
      </c>
      <c r="F82" s="288">
        <f t="shared" si="18"/>
        <v>0</v>
      </c>
      <c r="G82" s="288">
        <f t="shared" si="18"/>
        <v>0</v>
      </c>
      <c r="H82" s="364">
        <f t="shared" si="18"/>
        <v>0</v>
      </c>
      <c r="I82" s="288">
        <f t="shared" si="18"/>
        <v>0</v>
      </c>
      <c r="J82" s="318">
        <f t="shared" si="18"/>
        <v>0</v>
      </c>
      <c r="K82" s="318">
        <f t="shared" si="18"/>
        <v>0</v>
      </c>
      <c r="L82" s="318">
        <f t="shared" si="18"/>
        <v>0</v>
      </c>
      <c r="M82" s="318">
        <f t="shared" si="18"/>
        <v>0</v>
      </c>
      <c r="N82" s="318">
        <f t="shared" si="18"/>
        <v>0</v>
      </c>
      <c r="O82" s="318">
        <f t="shared" si="18"/>
        <v>0</v>
      </c>
      <c r="P82" s="318">
        <f t="shared" si="18"/>
        <v>0</v>
      </c>
      <c r="Q82" s="318">
        <f t="shared" si="18"/>
        <v>0</v>
      </c>
      <c r="R82" s="318">
        <f t="shared" si="18"/>
        <v>0</v>
      </c>
      <c r="S82" s="212">
        <f t="shared" si="18"/>
        <v>0</v>
      </c>
      <c r="T82" s="175">
        <f t="shared" si="18"/>
        <v>0</v>
      </c>
      <c r="U82" s="176">
        <f t="shared" si="18"/>
        <v>0</v>
      </c>
      <c r="V82" s="6"/>
    </row>
    <row r="83" spans="1:22" ht="23.25">
      <c r="A83" s="71"/>
      <c r="B83" s="94"/>
      <c r="C83" s="95"/>
      <c r="D83" s="96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65"/>
      <c r="S83" s="65"/>
      <c r="T83" s="65"/>
      <c r="U83" s="65"/>
      <c r="V83" s="6"/>
    </row>
    <row r="84" spans="1:22" ht="23.25">
      <c r="A84" s="71"/>
      <c r="B84" s="94"/>
      <c r="C84" s="95"/>
      <c r="D84" s="96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65"/>
      <c r="S84" s="65"/>
      <c r="T84" s="65"/>
      <c r="U84" s="65"/>
      <c r="V84" s="6"/>
    </row>
    <row r="85" spans="1:22" ht="15.75" customHeight="1">
      <c r="A85" s="71"/>
      <c r="B85" s="98"/>
      <c r="C85" s="455"/>
      <c r="D85" s="455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  <c r="R85" s="66"/>
      <c r="S85" s="66"/>
      <c r="T85" s="66"/>
      <c r="U85" s="66"/>
      <c r="V85" s="6"/>
    </row>
    <row r="86" spans="1:22" ht="15.75" customHeight="1">
      <c r="A86" s="71"/>
      <c r="B86" s="98"/>
      <c r="C86" s="99"/>
      <c r="D86" s="99"/>
      <c r="E86" s="99"/>
      <c r="F86" s="99"/>
      <c r="G86" s="99"/>
      <c r="H86" s="99"/>
      <c r="I86" s="99"/>
      <c r="K86" s="99"/>
      <c r="L86" s="99"/>
      <c r="M86" s="99"/>
      <c r="N86" s="99"/>
      <c r="O86" s="99"/>
      <c r="P86" s="208"/>
      <c r="Q86" s="208"/>
      <c r="R86" s="67"/>
      <c r="S86" s="67"/>
      <c r="T86" s="67"/>
      <c r="U86" s="67"/>
      <c r="V86" s="6"/>
    </row>
    <row r="87" spans="1:22" ht="27" customHeight="1">
      <c r="A87" s="71"/>
      <c r="B87" s="98"/>
      <c r="C87" s="99"/>
      <c r="D87" s="99"/>
      <c r="E87" s="99"/>
      <c r="F87" s="99"/>
      <c r="G87" s="99"/>
      <c r="H87" s="99"/>
      <c r="I87" s="99"/>
      <c r="K87" s="99"/>
      <c r="L87" s="99"/>
      <c r="M87" s="99"/>
      <c r="N87" s="99"/>
      <c r="O87" s="99"/>
      <c r="P87" s="99"/>
      <c r="Q87" s="99" t="s">
        <v>54</v>
      </c>
      <c r="R87" s="66"/>
      <c r="S87" s="66"/>
      <c r="T87" s="66"/>
      <c r="U87" s="66"/>
      <c r="V87" s="6"/>
    </row>
    <row r="88" spans="2:22" ht="15" customHeight="1">
      <c r="B88" s="57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57"/>
      <c r="Q88" s="69"/>
      <c r="R88" s="69"/>
      <c r="S88" s="57"/>
      <c r="T88" s="70" t="s">
        <v>54</v>
      </c>
      <c r="U88" s="51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L7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A1">
      <selection activeCell="E10" sqref="E10:I1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65" t="s">
        <v>52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</row>
    <row r="2" spans="2:21" ht="24" customHeight="1">
      <c r="B2" s="51"/>
      <c r="C2" s="51"/>
      <c r="D2" s="51"/>
      <c r="E2" s="51"/>
      <c r="F2" s="51"/>
      <c r="G2" s="51"/>
      <c r="H2" s="51"/>
      <c r="I2" s="51"/>
      <c r="J2" s="51"/>
      <c r="M2" s="51"/>
      <c r="N2" s="51"/>
      <c r="O2" s="51"/>
      <c r="P2" s="52" t="s">
        <v>53</v>
      </c>
      <c r="Q2" s="104"/>
      <c r="R2" s="51"/>
      <c r="S2" s="467" t="s">
        <v>53</v>
      </c>
      <c r="T2" s="467"/>
      <c r="U2" s="206"/>
    </row>
    <row r="3" spans="2:21" ht="31.5" customHeight="1">
      <c r="B3" s="465" t="s">
        <v>57</v>
      </c>
      <c r="C3" s="465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50"/>
      <c r="S3" s="467"/>
      <c r="T3" s="467"/>
      <c r="U3" s="54"/>
    </row>
    <row r="4" spans="2:21" ht="2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2" t="s">
        <v>62</v>
      </c>
      <c r="Q4" s="54"/>
      <c r="R4" s="55"/>
      <c r="S4" s="56"/>
      <c r="T4" s="57"/>
      <c r="U4" s="58"/>
    </row>
    <row r="5" spans="2:21" ht="30" customHeight="1">
      <c r="B5" s="59" t="s">
        <v>69</v>
      </c>
      <c r="C5" s="59"/>
      <c r="D5" s="59"/>
      <c r="E5" s="59"/>
      <c r="F5" s="59"/>
      <c r="G5" s="59"/>
      <c r="H5" s="59"/>
      <c r="I5" s="59"/>
      <c r="J5" s="59"/>
      <c r="M5" s="59"/>
      <c r="N5" s="59"/>
      <c r="O5" s="59"/>
      <c r="P5" s="52" t="s">
        <v>64</v>
      </c>
      <c r="Q5" s="103"/>
      <c r="R5" s="52"/>
      <c r="S5" s="52" t="s">
        <v>62</v>
      </c>
      <c r="T5" s="52"/>
      <c r="U5" s="60"/>
    </row>
    <row r="6" spans="2:21" ht="21" customHeight="1"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61"/>
      <c r="S6" s="206"/>
      <c r="T6" s="206"/>
      <c r="U6" s="62"/>
    </row>
    <row r="7" spans="2:21" ht="22.5" customHeight="1">
      <c r="B7" s="52" t="s">
        <v>63</v>
      </c>
      <c r="C7" s="52"/>
      <c r="D7" s="472"/>
      <c r="E7" s="472"/>
      <c r="F7" s="472"/>
      <c r="G7" s="472"/>
      <c r="H7" s="472"/>
      <c r="I7" s="472"/>
      <c r="J7" s="472"/>
      <c r="K7" s="472"/>
      <c r="L7" s="472"/>
      <c r="M7" s="106"/>
      <c r="N7" s="106"/>
      <c r="O7" s="106"/>
      <c r="P7" s="106"/>
      <c r="Q7" s="106"/>
      <c r="R7" s="52"/>
      <c r="S7" s="52" t="s">
        <v>64</v>
      </c>
      <c r="T7" s="52"/>
      <c r="U7" s="54"/>
    </row>
    <row r="8" spans="2:21" ht="22.5" customHeight="1">
      <c r="B8" s="105"/>
      <c r="C8" s="105"/>
      <c r="D8" s="470"/>
      <c r="E8" s="470"/>
      <c r="F8" s="470"/>
      <c r="G8" s="470"/>
      <c r="H8" s="470"/>
      <c r="I8" s="470"/>
      <c r="J8" s="470"/>
      <c r="K8" s="470"/>
      <c r="L8" s="470"/>
      <c r="M8" s="117"/>
      <c r="N8" s="117"/>
      <c r="O8" s="117"/>
      <c r="P8" s="117"/>
      <c r="Q8" s="117"/>
      <c r="R8" s="52"/>
      <c r="S8" s="52" t="s">
        <v>64</v>
      </c>
      <c r="T8" s="52"/>
      <c r="U8" s="54"/>
    </row>
    <row r="9" spans="2:21" ht="12" customHeight="1" thickBo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63"/>
    </row>
    <row r="10" spans="1:21" s="33" customFormat="1" ht="59.25" customHeight="1">
      <c r="A10" s="107"/>
      <c r="B10" s="456" t="s">
        <v>97</v>
      </c>
      <c r="C10" s="459" t="s">
        <v>71</v>
      </c>
      <c r="D10" s="456" t="s">
        <v>1</v>
      </c>
      <c r="E10" s="462" t="s">
        <v>126</v>
      </c>
      <c r="F10" s="462" t="s">
        <v>123</v>
      </c>
      <c r="G10" s="462" t="s">
        <v>124</v>
      </c>
      <c r="H10" s="447" t="s">
        <v>130</v>
      </c>
      <c r="I10" s="447" t="s">
        <v>128</v>
      </c>
      <c r="J10" s="441" t="s">
        <v>78</v>
      </c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1"/>
    </row>
    <row r="11" spans="1:21" s="33" customFormat="1" ht="17.25" customHeight="1" thickBot="1">
      <c r="A11" s="108"/>
      <c r="B11" s="457"/>
      <c r="C11" s="460"/>
      <c r="D11" s="457"/>
      <c r="E11" s="463"/>
      <c r="F11" s="463"/>
      <c r="G11" s="463"/>
      <c r="H11" s="448"/>
      <c r="I11" s="448"/>
      <c r="J11" s="452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4"/>
    </row>
    <row r="12" spans="1:21" s="33" customFormat="1" ht="141" customHeight="1" thickBot="1">
      <c r="A12" s="108"/>
      <c r="B12" s="458"/>
      <c r="C12" s="461"/>
      <c r="D12" s="458"/>
      <c r="E12" s="464"/>
      <c r="F12" s="464"/>
      <c r="G12" s="464"/>
      <c r="H12" s="449"/>
      <c r="I12" s="449"/>
      <c r="J12" s="177" t="s">
        <v>32</v>
      </c>
      <c r="K12" s="177" t="s">
        <v>33</v>
      </c>
      <c r="L12" s="177" t="s">
        <v>34</v>
      </c>
      <c r="M12" s="178" t="s">
        <v>35</v>
      </c>
      <c r="N12" s="178" t="s">
        <v>36</v>
      </c>
      <c r="O12" s="178" t="s">
        <v>37</v>
      </c>
      <c r="P12" s="178" t="s">
        <v>55</v>
      </c>
      <c r="Q12" s="178" t="s">
        <v>56</v>
      </c>
      <c r="R12" s="178" t="s">
        <v>38</v>
      </c>
      <c r="S12" s="178" t="s">
        <v>55</v>
      </c>
      <c r="T12" s="178" t="s">
        <v>56</v>
      </c>
      <c r="U12" s="178" t="s">
        <v>38</v>
      </c>
    </row>
    <row r="13" spans="1:21" s="33" customFormat="1" ht="21" thickBot="1">
      <c r="A13" s="108"/>
      <c r="B13" s="179">
        <v>1</v>
      </c>
      <c r="C13" s="179">
        <v>2</v>
      </c>
      <c r="D13" s="179">
        <v>3</v>
      </c>
      <c r="E13" s="180">
        <v>4</v>
      </c>
      <c r="F13" s="180">
        <v>5</v>
      </c>
      <c r="G13" s="180" t="s">
        <v>80</v>
      </c>
      <c r="H13" s="180">
        <v>7</v>
      </c>
      <c r="I13" s="207" t="s">
        <v>118</v>
      </c>
      <c r="J13" s="209">
        <v>9</v>
      </c>
      <c r="K13" s="209">
        <v>10</v>
      </c>
      <c r="L13" s="209">
        <v>11</v>
      </c>
      <c r="M13" s="209">
        <v>12</v>
      </c>
      <c r="N13" s="209">
        <v>13</v>
      </c>
      <c r="O13" s="209">
        <v>14</v>
      </c>
      <c r="P13" s="209">
        <v>15</v>
      </c>
      <c r="Q13" s="209">
        <v>16</v>
      </c>
      <c r="R13" s="209">
        <v>17</v>
      </c>
      <c r="S13" s="180">
        <v>16</v>
      </c>
      <c r="T13" s="180">
        <v>17</v>
      </c>
      <c r="U13" s="180">
        <v>18</v>
      </c>
    </row>
    <row r="14" spans="1:21" ht="27">
      <c r="A14" s="109"/>
      <c r="B14" s="181" t="s">
        <v>7</v>
      </c>
      <c r="C14" s="182" t="s">
        <v>61</v>
      </c>
      <c r="D14" s="183"/>
      <c r="E14" s="281">
        <f>SUM(E15:E25)</f>
        <v>0</v>
      </c>
      <c r="F14" s="281">
        <f>SUM(F15:F25)</f>
        <v>0</v>
      </c>
      <c r="G14" s="281">
        <f>SUM(G15:G25)</f>
        <v>0</v>
      </c>
      <c r="H14" s="281">
        <f>SUM(H15:H25)</f>
        <v>0</v>
      </c>
      <c r="I14" s="281">
        <f aca="true" t="shared" si="0" ref="I14:U14">SUM(I15:I25)</f>
        <v>0</v>
      </c>
      <c r="J14" s="282">
        <f t="shared" si="0"/>
        <v>0</v>
      </c>
      <c r="K14" s="283">
        <f t="shared" si="0"/>
        <v>0</v>
      </c>
      <c r="L14" s="283">
        <f t="shared" si="0"/>
        <v>0</v>
      </c>
      <c r="M14" s="283">
        <f t="shared" si="0"/>
        <v>0</v>
      </c>
      <c r="N14" s="283">
        <f t="shared" si="0"/>
        <v>0</v>
      </c>
      <c r="O14" s="283">
        <f t="shared" si="0"/>
        <v>0</v>
      </c>
      <c r="P14" s="283">
        <f t="shared" si="0"/>
        <v>0</v>
      </c>
      <c r="Q14" s="283">
        <f t="shared" si="0"/>
        <v>0</v>
      </c>
      <c r="R14" s="284">
        <f t="shared" si="0"/>
        <v>0</v>
      </c>
      <c r="S14" s="210">
        <f t="shared" si="0"/>
        <v>0</v>
      </c>
      <c r="T14" s="173">
        <f t="shared" si="0"/>
        <v>0</v>
      </c>
      <c r="U14" s="174">
        <f t="shared" si="0"/>
        <v>0</v>
      </c>
    </row>
    <row r="15" spans="1:27" ht="27.75">
      <c r="A15" s="109"/>
      <c r="B15" s="184">
        <v>1</v>
      </c>
      <c r="C15" s="79" t="s">
        <v>20</v>
      </c>
      <c r="D15" s="184">
        <v>611100</v>
      </c>
      <c r="E15" s="292"/>
      <c r="F15" s="292"/>
      <c r="G15" s="285">
        <f>SUM(H15:I15)</f>
        <v>0</v>
      </c>
      <c r="H15" s="292"/>
      <c r="I15" s="285">
        <f aca="true" t="shared" si="1" ref="I15:I24">SUM(J15:R15)</f>
        <v>0</v>
      </c>
      <c r="J15" s="293"/>
      <c r="K15" s="293"/>
      <c r="L15" s="293"/>
      <c r="M15" s="293"/>
      <c r="N15" s="293"/>
      <c r="O15" s="293"/>
      <c r="P15" s="293"/>
      <c r="Q15" s="293"/>
      <c r="R15" s="293"/>
      <c r="S15" s="211"/>
      <c r="T15" s="185"/>
      <c r="U15" s="186"/>
      <c r="V15" s="46"/>
      <c r="W15" s="46"/>
      <c r="X15" s="46"/>
      <c r="Y15" s="46"/>
      <c r="AA15" s="46"/>
    </row>
    <row r="16" spans="1:27" ht="47.25">
      <c r="A16" s="109"/>
      <c r="B16" s="78">
        <v>2</v>
      </c>
      <c r="C16" s="77" t="s">
        <v>39</v>
      </c>
      <c r="D16" s="78">
        <v>611200</v>
      </c>
      <c r="E16" s="292"/>
      <c r="F16" s="292"/>
      <c r="G16" s="285">
        <f aca="true" t="shared" si="2" ref="G16:G81">SUM(H16:I16)</f>
        <v>0</v>
      </c>
      <c r="H16" s="292"/>
      <c r="I16" s="285">
        <f t="shared" si="1"/>
        <v>0</v>
      </c>
      <c r="J16" s="293"/>
      <c r="K16" s="293"/>
      <c r="L16" s="293"/>
      <c r="M16" s="293"/>
      <c r="N16" s="293"/>
      <c r="O16" s="293"/>
      <c r="P16" s="293"/>
      <c r="Q16" s="293"/>
      <c r="R16" s="293"/>
      <c r="S16" s="211"/>
      <c r="T16" s="185"/>
      <c r="U16" s="186"/>
      <c r="V16" s="46"/>
      <c r="W16" s="46"/>
      <c r="X16" s="46"/>
      <c r="Y16" s="46"/>
      <c r="AA16" s="46"/>
    </row>
    <row r="17" spans="1:27" ht="27.75">
      <c r="A17" s="109"/>
      <c r="B17" s="78">
        <v>3</v>
      </c>
      <c r="C17" s="79" t="s">
        <v>8</v>
      </c>
      <c r="D17" s="78">
        <v>613100</v>
      </c>
      <c r="E17" s="292"/>
      <c r="F17" s="292"/>
      <c r="G17" s="285">
        <f t="shared" si="2"/>
        <v>0</v>
      </c>
      <c r="H17" s="292"/>
      <c r="I17" s="285">
        <f t="shared" si="1"/>
        <v>0</v>
      </c>
      <c r="J17" s="293"/>
      <c r="K17" s="293"/>
      <c r="L17" s="293"/>
      <c r="M17" s="293"/>
      <c r="N17" s="293"/>
      <c r="O17" s="293"/>
      <c r="P17" s="293"/>
      <c r="Q17" s="293"/>
      <c r="R17" s="293"/>
      <c r="S17" s="211"/>
      <c r="T17" s="185"/>
      <c r="U17" s="186"/>
      <c r="V17" s="46"/>
      <c r="W17" s="46"/>
      <c r="X17" s="46"/>
      <c r="Y17" s="46"/>
      <c r="AA17" s="46"/>
    </row>
    <row r="18" spans="1:27" ht="27.75">
      <c r="A18" s="109"/>
      <c r="B18" s="78">
        <v>4</v>
      </c>
      <c r="C18" s="77" t="s">
        <v>40</v>
      </c>
      <c r="D18" s="78">
        <v>613200</v>
      </c>
      <c r="E18" s="292"/>
      <c r="F18" s="292"/>
      <c r="G18" s="285">
        <f t="shared" si="2"/>
        <v>0</v>
      </c>
      <c r="H18" s="292"/>
      <c r="I18" s="285">
        <f t="shared" si="1"/>
        <v>0</v>
      </c>
      <c r="J18" s="293"/>
      <c r="K18" s="293"/>
      <c r="L18" s="293"/>
      <c r="M18" s="293"/>
      <c r="N18" s="293"/>
      <c r="O18" s="293"/>
      <c r="P18" s="293"/>
      <c r="Q18" s="293"/>
      <c r="R18" s="293"/>
      <c r="S18" s="211"/>
      <c r="T18" s="185"/>
      <c r="U18" s="186"/>
      <c r="V18" s="46"/>
      <c r="W18" s="46"/>
      <c r="X18" s="46"/>
      <c r="Y18" s="46"/>
      <c r="AA18" s="46"/>
    </row>
    <row r="19" spans="1:27" ht="27.75">
      <c r="A19" s="109"/>
      <c r="B19" s="78">
        <v>5</v>
      </c>
      <c r="C19" s="77" t="s">
        <v>9</v>
      </c>
      <c r="D19" s="78">
        <v>613300</v>
      </c>
      <c r="E19" s="292"/>
      <c r="F19" s="292"/>
      <c r="G19" s="285">
        <f t="shared" si="2"/>
        <v>0</v>
      </c>
      <c r="H19" s="292"/>
      <c r="I19" s="285">
        <f t="shared" si="1"/>
        <v>0</v>
      </c>
      <c r="J19" s="293"/>
      <c r="K19" s="293"/>
      <c r="L19" s="293"/>
      <c r="M19" s="293"/>
      <c r="N19" s="293"/>
      <c r="O19" s="293"/>
      <c r="P19" s="293"/>
      <c r="Q19" s="293"/>
      <c r="R19" s="293"/>
      <c r="S19" s="211"/>
      <c r="T19" s="185"/>
      <c r="U19" s="186"/>
      <c r="V19" s="46"/>
      <c r="W19" s="46"/>
      <c r="X19" s="46"/>
      <c r="Y19" s="46"/>
      <c r="AA19" s="46"/>
    </row>
    <row r="20" spans="1:27" ht="27.75">
      <c r="A20" s="109"/>
      <c r="B20" s="78">
        <v>6</v>
      </c>
      <c r="C20" s="79" t="s">
        <v>21</v>
      </c>
      <c r="D20" s="78">
        <v>613400</v>
      </c>
      <c r="E20" s="292"/>
      <c r="F20" s="292"/>
      <c r="G20" s="285">
        <f t="shared" si="2"/>
        <v>0</v>
      </c>
      <c r="H20" s="292"/>
      <c r="I20" s="285">
        <f t="shared" si="1"/>
        <v>0</v>
      </c>
      <c r="J20" s="293"/>
      <c r="K20" s="293"/>
      <c r="L20" s="293"/>
      <c r="M20" s="293"/>
      <c r="N20" s="293"/>
      <c r="O20" s="293"/>
      <c r="P20" s="293"/>
      <c r="Q20" s="293"/>
      <c r="R20" s="293"/>
      <c r="S20" s="211"/>
      <c r="T20" s="185"/>
      <c r="U20" s="186"/>
      <c r="V20" s="46"/>
      <c r="W20" s="46"/>
      <c r="X20" s="46"/>
      <c r="Y20" s="46"/>
      <c r="AA20" s="46"/>
    </row>
    <row r="21" spans="1:27" ht="27.75">
      <c r="A21" s="109"/>
      <c r="B21" s="78">
        <v>7</v>
      </c>
      <c r="C21" s="77" t="s">
        <v>22</v>
      </c>
      <c r="D21" s="78">
        <v>613500</v>
      </c>
      <c r="E21" s="292"/>
      <c r="F21" s="292"/>
      <c r="G21" s="285">
        <f t="shared" si="2"/>
        <v>0</v>
      </c>
      <c r="H21" s="292"/>
      <c r="I21" s="285">
        <f t="shared" si="1"/>
        <v>0</v>
      </c>
      <c r="J21" s="293"/>
      <c r="K21" s="293"/>
      <c r="L21" s="293"/>
      <c r="M21" s="293"/>
      <c r="N21" s="293"/>
      <c r="O21" s="293"/>
      <c r="P21" s="293"/>
      <c r="Q21" s="293"/>
      <c r="R21" s="293"/>
      <c r="S21" s="211"/>
      <c r="T21" s="185"/>
      <c r="U21" s="186"/>
      <c r="V21" s="46"/>
      <c r="W21" s="46"/>
      <c r="X21" s="46"/>
      <c r="Y21" s="46"/>
      <c r="AA21" s="46"/>
    </row>
    <row r="22" spans="1:27" ht="27.75">
      <c r="A22" s="109"/>
      <c r="B22" s="78">
        <v>8</v>
      </c>
      <c r="C22" s="79" t="s">
        <v>58</v>
      </c>
      <c r="D22" s="78">
        <v>613600</v>
      </c>
      <c r="E22" s="292"/>
      <c r="F22" s="292"/>
      <c r="G22" s="285">
        <f t="shared" si="2"/>
        <v>0</v>
      </c>
      <c r="H22" s="292"/>
      <c r="I22" s="285">
        <f t="shared" si="1"/>
        <v>0</v>
      </c>
      <c r="J22" s="293"/>
      <c r="K22" s="293"/>
      <c r="L22" s="293"/>
      <c r="M22" s="293"/>
      <c r="N22" s="293"/>
      <c r="O22" s="293"/>
      <c r="P22" s="293"/>
      <c r="Q22" s="293"/>
      <c r="R22" s="293"/>
      <c r="S22" s="211"/>
      <c r="T22" s="185"/>
      <c r="U22" s="186"/>
      <c r="V22" s="46"/>
      <c r="W22" s="46"/>
      <c r="X22" s="46"/>
      <c r="Y22" s="46"/>
      <c r="AA22" s="46"/>
    </row>
    <row r="23" spans="1:27" ht="27.75">
      <c r="A23" s="109"/>
      <c r="B23" s="78">
        <v>9</v>
      </c>
      <c r="C23" s="79" t="s">
        <v>10</v>
      </c>
      <c r="D23" s="78">
        <v>613700</v>
      </c>
      <c r="E23" s="292"/>
      <c r="F23" s="292"/>
      <c r="G23" s="285">
        <f t="shared" si="2"/>
        <v>0</v>
      </c>
      <c r="H23" s="292"/>
      <c r="I23" s="285">
        <f t="shared" si="1"/>
        <v>0</v>
      </c>
      <c r="J23" s="293"/>
      <c r="K23" s="293"/>
      <c r="L23" s="293"/>
      <c r="M23" s="293"/>
      <c r="N23" s="293"/>
      <c r="O23" s="293"/>
      <c r="P23" s="293"/>
      <c r="Q23" s="293"/>
      <c r="R23" s="293"/>
      <c r="S23" s="211"/>
      <c r="T23" s="185"/>
      <c r="U23" s="186"/>
      <c r="V23" s="46"/>
      <c r="W23" s="46"/>
      <c r="X23" s="46"/>
      <c r="Y23" s="46"/>
      <c r="AA23" s="46"/>
    </row>
    <row r="24" spans="1:27" ht="47.25">
      <c r="A24" s="109"/>
      <c r="B24" s="78">
        <v>10</v>
      </c>
      <c r="C24" s="77" t="s">
        <v>41</v>
      </c>
      <c r="D24" s="78">
        <v>613800</v>
      </c>
      <c r="E24" s="292"/>
      <c r="F24" s="292"/>
      <c r="G24" s="285">
        <f t="shared" si="2"/>
        <v>0</v>
      </c>
      <c r="H24" s="292"/>
      <c r="I24" s="285">
        <f t="shared" si="1"/>
        <v>0</v>
      </c>
      <c r="J24" s="293"/>
      <c r="K24" s="293"/>
      <c r="L24" s="293"/>
      <c r="M24" s="293"/>
      <c r="N24" s="293"/>
      <c r="O24" s="293"/>
      <c r="P24" s="293"/>
      <c r="Q24" s="293"/>
      <c r="R24" s="293"/>
      <c r="S24" s="211"/>
      <c r="T24" s="185"/>
      <c r="U24" s="186"/>
      <c r="V24" s="46"/>
      <c r="W24" s="46"/>
      <c r="X24" s="46"/>
      <c r="Y24" s="46"/>
      <c r="AA24" s="46"/>
    </row>
    <row r="25" spans="1:27" ht="27.75">
      <c r="A25" s="109"/>
      <c r="B25" s="78">
        <v>11</v>
      </c>
      <c r="C25" s="77" t="s">
        <v>11</v>
      </c>
      <c r="D25" s="78">
        <v>613900</v>
      </c>
      <c r="E25" s="292"/>
      <c r="F25" s="292"/>
      <c r="G25" s="285">
        <f t="shared" si="2"/>
        <v>0</v>
      </c>
      <c r="H25" s="292"/>
      <c r="I25" s="285">
        <f>SUM(J25:R25)</f>
        <v>0</v>
      </c>
      <c r="J25" s="293"/>
      <c r="K25" s="293"/>
      <c r="L25" s="293"/>
      <c r="M25" s="293"/>
      <c r="N25" s="293"/>
      <c r="O25" s="293"/>
      <c r="P25" s="293"/>
      <c r="Q25" s="293"/>
      <c r="R25" s="293"/>
      <c r="S25" s="211"/>
      <c r="T25" s="185"/>
      <c r="U25" s="186"/>
      <c r="V25" s="46"/>
      <c r="W25" s="46"/>
      <c r="X25" s="46"/>
      <c r="Y25" s="46"/>
      <c r="AA25" s="46"/>
    </row>
    <row r="26" spans="1:24" ht="46.5" thickBot="1">
      <c r="A26" s="109"/>
      <c r="B26" s="187" t="s">
        <v>12</v>
      </c>
      <c r="C26" s="188" t="s">
        <v>60</v>
      </c>
      <c r="D26" s="189">
        <v>614000</v>
      </c>
      <c r="E26" s="288">
        <f aca="true" t="shared" si="3" ref="E26:U26">E27+E38+E44+E59+E62+E64</f>
        <v>0</v>
      </c>
      <c r="F26" s="288">
        <f t="shared" si="3"/>
        <v>0</v>
      </c>
      <c r="G26" s="288">
        <f t="shared" si="3"/>
        <v>0</v>
      </c>
      <c r="H26" s="288">
        <f t="shared" si="3"/>
        <v>0</v>
      </c>
      <c r="I26" s="288">
        <f t="shared" si="3"/>
        <v>0</v>
      </c>
      <c r="J26" s="289">
        <f t="shared" si="3"/>
        <v>0</v>
      </c>
      <c r="K26" s="289">
        <f t="shared" si="3"/>
        <v>0</v>
      </c>
      <c r="L26" s="289">
        <f t="shared" si="3"/>
        <v>0</v>
      </c>
      <c r="M26" s="289">
        <f t="shared" si="3"/>
        <v>0</v>
      </c>
      <c r="N26" s="289">
        <f t="shared" si="3"/>
        <v>0</v>
      </c>
      <c r="O26" s="289">
        <f t="shared" si="3"/>
        <v>0</v>
      </c>
      <c r="P26" s="289">
        <f t="shared" si="3"/>
        <v>0</v>
      </c>
      <c r="Q26" s="289">
        <f t="shared" si="3"/>
        <v>0</v>
      </c>
      <c r="R26" s="289">
        <f t="shared" si="3"/>
        <v>0</v>
      </c>
      <c r="S26" s="212">
        <f t="shared" si="3"/>
        <v>0</v>
      </c>
      <c r="T26" s="175">
        <f t="shared" si="3"/>
        <v>0</v>
      </c>
      <c r="U26" s="176">
        <f t="shared" si="3"/>
        <v>0</v>
      </c>
      <c r="W26" s="46"/>
      <c r="X26" s="46"/>
    </row>
    <row r="27" spans="1:21" ht="27.75">
      <c r="A27" s="109"/>
      <c r="B27" s="190">
        <v>1</v>
      </c>
      <c r="C27" s="84" t="s">
        <v>42</v>
      </c>
      <c r="D27" s="113">
        <v>614100</v>
      </c>
      <c r="E27" s="296">
        <f>SUM(E28:E37)</f>
        <v>0</v>
      </c>
      <c r="F27" s="296">
        <f aca="true" t="shared" si="4" ref="F27:R27">SUM(F28:F37)</f>
        <v>0</v>
      </c>
      <c r="G27" s="296">
        <f t="shared" si="4"/>
        <v>0</v>
      </c>
      <c r="H27" s="296">
        <f t="shared" si="4"/>
        <v>0</v>
      </c>
      <c r="I27" s="296">
        <f t="shared" si="4"/>
        <v>0</v>
      </c>
      <c r="J27" s="297">
        <f t="shared" si="4"/>
        <v>0</v>
      </c>
      <c r="K27" s="297">
        <f t="shared" si="4"/>
        <v>0</v>
      </c>
      <c r="L27" s="297">
        <f t="shared" si="4"/>
        <v>0</v>
      </c>
      <c r="M27" s="297">
        <f t="shared" si="4"/>
        <v>0</v>
      </c>
      <c r="N27" s="297">
        <f t="shared" si="4"/>
        <v>0</v>
      </c>
      <c r="O27" s="297">
        <f t="shared" si="4"/>
        <v>0</v>
      </c>
      <c r="P27" s="297">
        <f t="shared" si="4"/>
        <v>0</v>
      </c>
      <c r="Q27" s="297">
        <f t="shared" si="4"/>
        <v>0</v>
      </c>
      <c r="R27" s="297">
        <f t="shared" si="4"/>
        <v>0</v>
      </c>
      <c r="S27" s="213">
        <f>S28+S37</f>
        <v>0</v>
      </c>
      <c r="T27" s="191">
        <f>T28+T37</f>
        <v>0</v>
      </c>
      <c r="U27" s="192">
        <f>U28+U37</f>
        <v>0</v>
      </c>
    </row>
    <row r="28" spans="1:21" ht="27.75">
      <c r="A28" s="109"/>
      <c r="B28" s="87"/>
      <c r="C28" s="86"/>
      <c r="D28" s="87"/>
      <c r="E28" s="292"/>
      <c r="F28" s="292"/>
      <c r="G28" s="285">
        <f t="shared" si="2"/>
        <v>0</v>
      </c>
      <c r="H28" s="292"/>
      <c r="I28" s="285">
        <f aca="true" t="shared" si="5" ref="I28:I36">SUM(J28:R28)</f>
        <v>0</v>
      </c>
      <c r="J28" s="293"/>
      <c r="K28" s="294"/>
      <c r="L28" s="294"/>
      <c r="M28" s="294"/>
      <c r="N28" s="294"/>
      <c r="O28" s="294"/>
      <c r="P28" s="294"/>
      <c r="Q28" s="294"/>
      <c r="R28" s="295"/>
      <c r="S28" s="214"/>
      <c r="T28" s="193"/>
      <c r="U28" s="194"/>
    </row>
    <row r="29" spans="1:21" ht="27.75" hidden="1">
      <c r="A29" s="109"/>
      <c r="B29" s="87"/>
      <c r="C29" s="86"/>
      <c r="D29" s="87"/>
      <c r="E29" s="292"/>
      <c r="F29" s="292"/>
      <c r="G29" s="285">
        <f t="shared" si="2"/>
        <v>0</v>
      </c>
      <c r="H29" s="292"/>
      <c r="I29" s="285">
        <f t="shared" si="5"/>
        <v>0</v>
      </c>
      <c r="J29" s="293"/>
      <c r="K29" s="294"/>
      <c r="L29" s="294"/>
      <c r="M29" s="294"/>
      <c r="N29" s="294"/>
      <c r="O29" s="294"/>
      <c r="P29" s="294"/>
      <c r="Q29" s="294"/>
      <c r="R29" s="295"/>
      <c r="S29" s="214"/>
      <c r="T29" s="193"/>
      <c r="U29" s="194"/>
    </row>
    <row r="30" spans="1:21" ht="27.75" hidden="1">
      <c r="A30" s="109"/>
      <c r="B30" s="87"/>
      <c r="C30" s="86"/>
      <c r="D30" s="87"/>
      <c r="E30" s="292"/>
      <c r="F30" s="292"/>
      <c r="G30" s="285">
        <f t="shared" si="2"/>
        <v>0</v>
      </c>
      <c r="H30" s="292"/>
      <c r="I30" s="285">
        <f t="shared" si="5"/>
        <v>0</v>
      </c>
      <c r="J30" s="293"/>
      <c r="K30" s="294"/>
      <c r="L30" s="294"/>
      <c r="M30" s="294"/>
      <c r="N30" s="294"/>
      <c r="O30" s="294"/>
      <c r="P30" s="294"/>
      <c r="Q30" s="294"/>
      <c r="R30" s="295"/>
      <c r="S30" s="214"/>
      <c r="T30" s="193"/>
      <c r="U30" s="194"/>
    </row>
    <row r="31" spans="1:21" ht="27.75" hidden="1">
      <c r="A31" s="109"/>
      <c r="B31" s="87"/>
      <c r="C31" s="86"/>
      <c r="D31" s="87"/>
      <c r="E31" s="292"/>
      <c r="F31" s="292"/>
      <c r="G31" s="285">
        <f t="shared" si="2"/>
        <v>0</v>
      </c>
      <c r="H31" s="292"/>
      <c r="I31" s="285">
        <f t="shared" si="5"/>
        <v>0</v>
      </c>
      <c r="J31" s="293"/>
      <c r="K31" s="294"/>
      <c r="L31" s="294"/>
      <c r="M31" s="294"/>
      <c r="N31" s="294"/>
      <c r="O31" s="294"/>
      <c r="P31" s="294"/>
      <c r="Q31" s="294"/>
      <c r="R31" s="295"/>
      <c r="S31" s="214"/>
      <c r="T31" s="193"/>
      <c r="U31" s="194"/>
    </row>
    <row r="32" spans="1:21" ht="27.75" hidden="1">
      <c r="A32" s="109"/>
      <c r="B32" s="87"/>
      <c r="C32" s="86"/>
      <c r="D32" s="87"/>
      <c r="E32" s="292"/>
      <c r="F32" s="292"/>
      <c r="G32" s="285">
        <f t="shared" si="2"/>
        <v>0</v>
      </c>
      <c r="H32" s="292"/>
      <c r="I32" s="285">
        <f t="shared" si="5"/>
        <v>0</v>
      </c>
      <c r="J32" s="293"/>
      <c r="K32" s="294"/>
      <c r="L32" s="294"/>
      <c r="M32" s="294"/>
      <c r="N32" s="294"/>
      <c r="O32" s="294"/>
      <c r="P32" s="294"/>
      <c r="Q32" s="294"/>
      <c r="R32" s="295"/>
      <c r="S32" s="214"/>
      <c r="T32" s="193"/>
      <c r="U32" s="194"/>
    </row>
    <row r="33" spans="1:21" ht="27.75" hidden="1">
      <c r="A33" s="109"/>
      <c r="B33" s="87"/>
      <c r="C33" s="86"/>
      <c r="D33" s="87"/>
      <c r="E33" s="292"/>
      <c r="F33" s="292"/>
      <c r="G33" s="285">
        <f t="shared" si="2"/>
        <v>0</v>
      </c>
      <c r="H33" s="292"/>
      <c r="I33" s="285">
        <f t="shared" si="5"/>
        <v>0</v>
      </c>
      <c r="J33" s="293"/>
      <c r="K33" s="294"/>
      <c r="L33" s="294"/>
      <c r="M33" s="294"/>
      <c r="N33" s="294"/>
      <c r="O33" s="294"/>
      <c r="P33" s="294"/>
      <c r="Q33" s="294"/>
      <c r="R33" s="295"/>
      <c r="S33" s="214"/>
      <c r="T33" s="193"/>
      <c r="U33" s="194"/>
    </row>
    <row r="34" spans="1:21" ht="27.75" hidden="1">
      <c r="A34" s="109"/>
      <c r="B34" s="87"/>
      <c r="C34" s="86"/>
      <c r="D34" s="87"/>
      <c r="E34" s="292"/>
      <c r="F34" s="292"/>
      <c r="G34" s="285">
        <f t="shared" si="2"/>
        <v>0</v>
      </c>
      <c r="H34" s="292"/>
      <c r="I34" s="285">
        <f t="shared" si="5"/>
        <v>0</v>
      </c>
      <c r="J34" s="293"/>
      <c r="K34" s="294"/>
      <c r="L34" s="294"/>
      <c r="M34" s="294"/>
      <c r="N34" s="294"/>
      <c r="O34" s="294"/>
      <c r="P34" s="294"/>
      <c r="Q34" s="294"/>
      <c r="R34" s="295"/>
      <c r="S34" s="214"/>
      <c r="T34" s="193"/>
      <c r="U34" s="194"/>
    </row>
    <row r="35" spans="1:21" ht="27.75" hidden="1">
      <c r="A35" s="109"/>
      <c r="B35" s="87"/>
      <c r="C35" s="86"/>
      <c r="D35" s="87"/>
      <c r="E35" s="292"/>
      <c r="F35" s="292"/>
      <c r="G35" s="285">
        <f t="shared" si="2"/>
        <v>0</v>
      </c>
      <c r="H35" s="292"/>
      <c r="I35" s="285">
        <f t="shared" si="5"/>
        <v>0</v>
      </c>
      <c r="J35" s="293"/>
      <c r="K35" s="294"/>
      <c r="L35" s="294"/>
      <c r="M35" s="294"/>
      <c r="N35" s="294"/>
      <c r="O35" s="294"/>
      <c r="P35" s="294"/>
      <c r="Q35" s="294"/>
      <c r="R35" s="295"/>
      <c r="S35" s="214"/>
      <c r="T35" s="193"/>
      <c r="U35" s="194"/>
    </row>
    <row r="36" spans="1:21" ht="27.75" hidden="1">
      <c r="A36" s="109"/>
      <c r="B36" s="87"/>
      <c r="C36" s="86"/>
      <c r="D36" s="87"/>
      <c r="E36" s="292"/>
      <c r="F36" s="292"/>
      <c r="G36" s="285">
        <f t="shared" si="2"/>
        <v>0</v>
      </c>
      <c r="H36" s="292"/>
      <c r="I36" s="285">
        <f t="shared" si="5"/>
        <v>0</v>
      </c>
      <c r="J36" s="293"/>
      <c r="K36" s="294"/>
      <c r="L36" s="294"/>
      <c r="M36" s="294"/>
      <c r="N36" s="294"/>
      <c r="O36" s="294"/>
      <c r="P36" s="294"/>
      <c r="Q36" s="294"/>
      <c r="R36" s="295"/>
      <c r="S36" s="214"/>
      <c r="T36" s="193"/>
      <c r="U36" s="194"/>
    </row>
    <row r="37" spans="1:21" ht="27.75" hidden="1">
      <c r="A37" s="109"/>
      <c r="B37" s="87"/>
      <c r="C37" s="86"/>
      <c r="D37" s="87"/>
      <c r="E37" s="292"/>
      <c r="F37" s="292"/>
      <c r="G37" s="285">
        <f t="shared" si="2"/>
        <v>0</v>
      </c>
      <c r="H37" s="292"/>
      <c r="I37" s="285">
        <f>SUM(J37:R37)</f>
        <v>0</v>
      </c>
      <c r="J37" s="293"/>
      <c r="K37" s="294"/>
      <c r="L37" s="294"/>
      <c r="M37" s="294"/>
      <c r="N37" s="294"/>
      <c r="O37" s="294"/>
      <c r="P37" s="294"/>
      <c r="Q37" s="294"/>
      <c r="R37" s="295"/>
      <c r="S37" s="214"/>
      <c r="T37" s="193"/>
      <c r="U37" s="194"/>
    </row>
    <row r="38" spans="1:21" ht="27.75">
      <c r="A38" s="109"/>
      <c r="B38" s="87">
        <v>2</v>
      </c>
      <c r="C38" s="86" t="s">
        <v>43</v>
      </c>
      <c r="D38" s="87">
        <v>614200</v>
      </c>
      <c r="E38" s="285">
        <f>SUM(E39:E43)</f>
        <v>0</v>
      </c>
      <c r="F38" s="285">
        <f aca="true" t="shared" si="6" ref="F38:R38">SUM(F39:F43)</f>
        <v>0</v>
      </c>
      <c r="G38" s="285">
        <f t="shared" si="6"/>
        <v>0</v>
      </c>
      <c r="H38" s="285">
        <f t="shared" si="6"/>
        <v>0</v>
      </c>
      <c r="I38" s="285">
        <f t="shared" si="6"/>
        <v>0</v>
      </c>
      <c r="J38" s="298">
        <f t="shared" si="6"/>
        <v>0</v>
      </c>
      <c r="K38" s="298">
        <f t="shared" si="6"/>
        <v>0</v>
      </c>
      <c r="L38" s="298">
        <f t="shared" si="6"/>
        <v>0</v>
      </c>
      <c r="M38" s="298">
        <f t="shared" si="6"/>
        <v>0</v>
      </c>
      <c r="N38" s="298">
        <f t="shared" si="6"/>
        <v>0</v>
      </c>
      <c r="O38" s="298">
        <f t="shared" si="6"/>
        <v>0</v>
      </c>
      <c r="P38" s="298">
        <f t="shared" si="6"/>
        <v>0</v>
      </c>
      <c r="Q38" s="298">
        <f t="shared" si="6"/>
        <v>0</v>
      </c>
      <c r="R38" s="298">
        <f t="shared" si="6"/>
        <v>0</v>
      </c>
      <c r="S38" s="211">
        <f>S43</f>
        <v>0</v>
      </c>
      <c r="T38" s="185">
        <f>T43</f>
        <v>0</v>
      </c>
      <c r="U38" s="186">
        <f>U43</f>
        <v>0</v>
      </c>
    </row>
    <row r="39" spans="1:21" ht="27.75">
      <c r="A39" s="109"/>
      <c r="B39" s="87"/>
      <c r="C39" s="86"/>
      <c r="D39" s="87"/>
      <c r="E39" s="292"/>
      <c r="F39" s="292"/>
      <c r="G39" s="285">
        <f t="shared" si="2"/>
        <v>0</v>
      </c>
      <c r="H39" s="285"/>
      <c r="I39" s="285">
        <f>SUM(J39:R39)</f>
        <v>0</v>
      </c>
      <c r="J39" s="293"/>
      <c r="K39" s="294"/>
      <c r="L39" s="294"/>
      <c r="M39" s="294"/>
      <c r="N39" s="294"/>
      <c r="O39" s="294"/>
      <c r="P39" s="294"/>
      <c r="Q39" s="294"/>
      <c r="R39" s="295"/>
      <c r="S39" s="214"/>
      <c r="T39" s="193"/>
      <c r="U39" s="194"/>
    </row>
    <row r="40" spans="1:21" ht="27.75" hidden="1">
      <c r="A40" s="109"/>
      <c r="B40" s="87"/>
      <c r="C40" s="86"/>
      <c r="D40" s="87"/>
      <c r="E40" s="292"/>
      <c r="F40" s="292"/>
      <c r="G40" s="285">
        <f t="shared" si="2"/>
        <v>0</v>
      </c>
      <c r="H40" s="292"/>
      <c r="I40" s="285">
        <f>SUM(J40:R40)</f>
        <v>0</v>
      </c>
      <c r="J40" s="293"/>
      <c r="K40" s="294"/>
      <c r="L40" s="294"/>
      <c r="M40" s="294"/>
      <c r="N40" s="294"/>
      <c r="O40" s="294"/>
      <c r="P40" s="294"/>
      <c r="Q40" s="294"/>
      <c r="R40" s="295"/>
      <c r="S40" s="214"/>
      <c r="T40" s="193"/>
      <c r="U40" s="194"/>
    </row>
    <row r="41" spans="1:21" ht="27.75" hidden="1">
      <c r="A41" s="109"/>
      <c r="B41" s="87"/>
      <c r="C41" s="86"/>
      <c r="D41" s="87"/>
      <c r="E41" s="292"/>
      <c r="F41" s="292"/>
      <c r="G41" s="285">
        <f t="shared" si="2"/>
        <v>0</v>
      </c>
      <c r="H41" s="292"/>
      <c r="I41" s="285">
        <f>SUM(J41:R41)</f>
        <v>0</v>
      </c>
      <c r="J41" s="293"/>
      <c r="K41" s="294"/>
      <c r="L41" s="294"/>
      <c r="M41" s="294"/>
      <c r="N41" s="294"/>
      <c r="O41" s="294"/>
      <c r="P41" s="294"/>
      <c r="Q41" s="294"/>
      <c r="R41" s="295"/>
      <c r="S41" s="214"/>
      <c r="T41" s="193"/>
      <c r="U41" s="194"/>
    </row>
    <row r="42" spans="1:21" ht="27.75" hidden="1">
      <c r="A42" s="109"/>
      <c r="B42" s="87"/>
      <c r="C42" s="86"/>
      <c r="D42" s="87"/>
      <c r="E42" s="292"/>
      <c r="F42" s="292"/>
      <c r="G42" s="285">
        <f t="shared" si="2"/>
        <v>0</v>
      </c>
      <c r="H42" s="292"/>
      <c r="I42" s="285">
        <f>SUM(J42:R42)</f>
        <v>0</v>
      </c>
      <c r="J42" s="293"/>
      <c r="K42" s="294"/>
      <c r="L42" s="294"/>
      <c r="M42" s="294"/>
      <c r="N42" s="294"/>
      <c r="O42" s="294"/>
      <c r="P42" s="294"/>
      <c r="Q42" s="294"/>
      <c r="R42" s="295"/>
      <c r="S42" s="214"/>
      <c r="T42" s="193"/>
      <c r="U42" s="194"/>
    </row>
    <row r="43" spans="1:21" ht="27.75" hidden="1">
      <c r="A43" s="109"/>
      <c r="B43" s="87"/>
      <c r="C43" s="86"/>
      <c r="D43" s="87"/>
      <c r="E43" s="292"/>
      <c r="F43" s="292"/>
      <c r="G43" s="285">
        <f t="shared" si="2"/>
        <v>0</v>
      </c>
      <c r="H43" s="292"/>
      <c r="I43" s="285">
        <f>SUM(J43:R43)</f>
        <v>0</v>
      </c>
      <c r="J43" s="293"/>
      <c r="K43" s="294"/>
      <c r="L43" s="294"/>
      <c r="M43" s="294"/>
      <c r="N43" s="294"/>
      <c r="O43" s="294"/>
      <c r="P43" s="294"/>
      <c r="Q43" s="294"/>
      <c r="R43" s="295"/>
      <c r="S43" s="214"/>
      <c r="T43" s="193"/>
      <c r="U43" s="194"/>
    </row>
    <row r="44" spans="1:21" ht="27.75">
      <c r="A44" s="109"/>
      <c r="B44" s="87">
        <v>3</v>
      </c>
      <c r="C44" s="77" t="s">
        <v>44</v>
      </c>
      <c r="D44" s="87">
        <v>614300</v>
      </c>
      <c r="E44" s="285">
        <f>SUM(E45:E58)</f>
        <v>0</v>
      </c>
      <c r="F44" s="285">
        <f aca="true" t="shared" si="7" ref="F44:U44">SUM(F45:F58)</f>
        <v>0</v>
      </c>
      <c r="G44" s="285">
        <f t="shared" si="7"/>
        <v>0</v>
      </c>
      <c r="H44" s="285">
        <f t="shared" si="7"/>
        <v>0</v>
      </c>
      <c r="I44" s="285">
        <f t="shared" si="7"/>
        <v>0</v>
      </c>
      <c r="J44" s="298">
        <f t="shared" si="7"/>
        <v>0</v>
      </c>
      <c r="K44" s="298">
        <f t="shared" si="7"/>
        <v>0</v>
      </c>
      <c r="L44" s="298">
        <f t="shared" si="7"/>
        <v>0</v>
      </c>
      <c r="M44" s="298">
        <f t="shared" si="7"/>
        <v>0</v>
      </c>
      <c r="N44" s="298">
        <f t="shared" si="7"/>
        <v>0</v>
      </c>
      <c r="O44" s="298">
        <f t="shared" si="7"/>
        <v>0</v>
      </c>
      <c r="P44" s="298">
        <f t="shared" si="7"/>
        <v>0</v>
      </c>
      <c r="Q44" s="298">
        <f t="shared" si="7"/>
        <v>0</v>
      </c>
      <c r="R44" s="298">
        <f t="shared" si="7"/>
        <v>0</v>
      </c>
      <c r="S44" s="211">
        <f t="shared" si="7"/>
        <v>0</v>
      </c>
      <c r="T44" s="185">
        <f t="shared" si="7"/>
        <v>0</v>
      </c>
      <c r="U44" s="186">
        <f t="shared" si="7"/>
        <v>0</v>
      </c>
    </row>
    <row r="45" spans="1:21" ht="27.75">
      <c r="A45" s="109"/>
      <c r="B45" s="87"/>
      <c r="C45" s="86"/>
      <c r="D45" s="87"/>
      <c r="E45" s="292"/>
      <c r="F45" s="292"/>
      <c r="G45" s="285">
        <f t="shared" si="2"/>
        <v>0</v>
      </c>
      <c r="H45" s="292"/>
      <c r="I45" s="285">
        <f aca="true" t="shared" si="8" ref="I45:I57">SUM(J45:R45)</f>
        <v>0</v>
      </c>
      <c r="J45" s="293"/>
      <c r="K45" s="294"/>
      <c r="L45" s="294"/>
      <c r="M45" s="294"/>
      <c r="N45" s="294"/>
      <c r="O45" s="294"/>
      <c r="P45" s="294"/>
      <c r="Q45" s="294"/>
      <c r="R45" s="295"/>
      <c r="S45" s="214"/>
      <c r="T45" s="193"/>
      <c r="U45" s="194"/>
    </row>
    <row r="46" spans="1:21" ht="27.75" hidden="1">
      <c r="A46" s="109"/>
      <c r="B46" s="87"/>
      <c r="C46" s="86"/>
      <c r="D46" s="87"/>
      <c r="E46" s="292"/>
      <c r="F46" s="292"/>
      <c r="G46" s="285">
        <f t="shared" si="2"/>
        <v>0</v>
      </c>
      <c r="H46" s="292"/>
      <c r="I46" s="285">
        <f t="shared" si="8"/>
        <v>0</v>
      </c>
      <c r="J46" s="293"/>
      <c r="K46" s="294"/>
      <c r="L46" s="294"/>
      <c r="M46" s="294"/>
      <c r="N46" s="294"/>
      <c r="O46" s="294"/>
      <c r="P46" s="294"/>
      <c r="Q46" s="294"/>
      <c r="R46" s="295"/>
      <c r="S46" s="214"/>
      <c r="T46" s="193"/>
      <c r="U46" s="194"/>
    </row>
    <row r="47" spans="1:21" ht="27.75" hidden="1">
      <c r="A47" s="109"/>
      <c r="B47" s="87"/>
      <c r="C47" s="86"/>
      <c r="D47" s="87"/>
      <c r="E47" s="292"/>
      <c r="F47" s="292"/>
      <c r="G47" s="285">
        <f t="shared" si="2"/>
        <v>0</v>
      </c>
      <c r="H47" s="292"/>
      <c r="I47" s="285">
        <f t="shared" si="8"/>
        <v>0</v>
      </c>
      <c r="J47" s="293"/>
      <c r="K47" s="294"/>
      <c r="L47" s="294"/>
      <c r="M47" s="294"/>
      <c r="N47" s="294"/>
      <c r="O47" s="294"/>
      <c r="P47" s="294"/>
      <c r="Q47" s="294"/>
      <c r="R47" s="295"/>
      <c r="S47" s="214"/>
      <c r="T47" s="193"/>
      <c r="U47" s="194"/>
    </row>
    <row r="48" spans="1:21" ht="27.75" hidden="1">
      <c r="A48" s="109"/>
      <c r="B48" s="87"/>
      <c r="C48" s="86"/>
      <c r="D48" s="87"/>
      <c r="E48" s="292"/>
      <c r="F48" s="292"/>
      <c r="G48" s="285">
        <f t="shared" si="2"/>
        <v>0</v>
      </c>
      <c r="H48" s="292"/>
      <c r="I48" s="285">
        <f t="shared" si="8"/>
        <v>0</v>
      </c>
      <c r="J48" s="293"/>
      <c r="K48" s="294"/>
      <c r="L48" s="294"/>
      <c r="M48" s="294"/>
      <c r="N48" s="294"/>
      <c r="O48" s="294"/>
      <c r="P48" s="294"/>
      <c r="Q48" s="294"/>
      <c r="R48" s="295"/>
      <c r="S48" s="214"/>
      <c r="T48" s="193"/>
      <c r="U48" s="194"/>
    </row>
    <row r="49" spans="1:21" ht="28.5" hidden="1" thickBot="1">
      <c r="A49" s="109"/>
      <c r="B49" s="129"/>
      <c r="C49" s="128"/>
      <c r="D49" s="129"/>
      <c r="E49" s="299"/>
      <c r="F49" s="299"/>
      <c r="G49" s="300">
        <f t="shared" si="2"/>
        <v>0</v>
      </c>
      <c r="H49" s="299"/>
      <c r="I49" s="285">
        <f t="shared" si="8"/>
        <v>0</v>
      </c>
      <c r="J49" s="293"/>
      <c r="K49" s="294"/>
      <c r="L49" s="294"/>
      <c r="M49" s="294"/>
      <c r="N49" s="294"/>
      <c r="O49" s="294"/>
      <c r="P49" s="294"/>
      <c r="Q49" s="294"/>
      <c r="R49" s="295"/>
      <c r="S49" s="215"/>
      <c r="T49" s="195"/>
      <c r="U49" s="196"/>
    </row>
    <row r="50" spans="1:21" ht="27.75" hidden="1">
      <c r="A50" s="109"/>
      <c r="B50" s="113"/>
      <c r="C50" s="130"/>
      <c r="D50" s="113"/>
      <c r="E50" s="314"/>
      <c r="F50" s="314"/>
      <c r="G50" s="361">
        <f t="shared" si="2"/>
        <v>0</v>
      </c>
      <c r="H50" s="314"/>
      <c r="I50" s="285">
        <f t="shared" si="8"/>
        <v>0</v>
      </c>
      <c r="J50" s="293"/>
      <c r="K50" s="294"/>
      <c r="L50" s="294"/>
      <c r="M50" s="294"/>
      <c r="N50" s="294"/>
      <c r="O50" s="294"/>
      <c r="P50" s="294"/>
      <c r="Q50" s="294"/>
      <c r="R50" s="295"/>
      <c r="S50" s="213"/>
      <c r="T50" s="191"/>
      <c r="U50" s="192"/>
    </row>
    <row r="51" spans="1:21" ht="27.75" hidden="1">
      <c r="A51" s="109"/>
      <c r="B51" s="87"/>
      <c r="C51" s="86"/>
      <c r="D51" s="87"/>
      <c r="E51" s="292"/>
      <c r="F51" s="292"/>
      <c r="G51" s="285">
        <f t="shared" si="2"/>
        <v>0</v>
      </c>
      <c r="H51" s="292"/>
      <c r="I51" s="285">
        <f t="shared" si="8"/>
        <v>0</v>
      </c>
      <c r="J51" s="293"/>
      <c r="K51" s="294"/>
      <c r="L51" s="294"/>
      <c r="M51" s="294"/>
      <c r="N51" s="294"/>
      <c r="O51" s="294"/>
      <c r="P51" s="294"/>
      <c r="Q51" s="294"/>
      <c r="R51" s="295"/>
      <c r="S51" s="214"/>
      <c r="T51" s="193"/>
      <c r="U51" s="194"/>
    </row>
    <row r="52" spans="1:21" ht="27.75" hidden="1">
      <c r="A52" s="109"/>
      <c r="B52" s="87"/>
      <c r="C52" s="86"/>
      <c r="D52" s="87"/>
      <c r="E52" s="292"/>
      <c r="F52" s="292"/>
      <c r="G52" s="285">
        <f t="shared" si="2"/>
        <v>0</v>
      </c>
      <c r="H52" s="292"/>
      <c r="I52" s="285">
        <f t="shared" si="8"/>
        <v>0</v>
      </c>
      <c r="J52" s="293"/>
      <c r="K52" s="294"/>
      <c r="L52" s="294"/>
      <c r="M52" s="294"/>
      <c r="N52" s="294"/>
      <c r="O52" s="294"/>
      <c r="P52" s="294"/>
      <c r="Q52" s="294"/>
      <c r="R52" s="295"/>
      <c r="S52" s="214"/>
      <c r="T52" s="193"/>
      <c r="U52" s="194"/>
    </row>
    <row r="53" spans="1:21" ht="27.75" hidden="1">
      <c r="A53" s="109"/>
      <c r="B53" s="87"/>
      <c r="C53" s="86"/>
      <c r="D53" s="87"/>
      <c r="E53" s="292"/>
      <c r="F53" s="292"/>
      <c r="G53" s="285">
        <f t="shared" si="2"/>
        <v>0</v>
      </c>
      <c r="H53" s="292"/>
      <c r="I53" s="285">
        <f t="shared" si="8"/>
        <v>0</v>
      </c>
      <c r="J53" s="293"/>
      <c r="K53" s="294"/>
      <c r="L53" s="294"/>
      <c r="M53" s="294"/>
      <c r="N53" s="294"/>
      <c r="O53" s="294"/>
      <c r="P53" s="294"/>
      <c r="Q53" s="294"/>
      <c r="R53" s="295"/>
      <c r="S53" s="214"/>
      <c r="T53" s="193"/>
      <c r="U53" s="194"/>
    </row>
    <row r="54" spans="1:21" ht="27.75" hidden="1">
      <c r="A54" s="109"/>
      <c r="B54" s="87"/>
      <c r="C54" s="86"/>
      <c r="D54" s="87"/>
      <c r="E54" s="292"/>
      <c r="F54" s="292"/>
      <c r="G54" s="285">
        <f t="shared" si="2"/>
        <v>0</v>
      </c>
      <c r="H54" s="292"/>
      <c r="I54" s="285">
        <f t="shared" si="8"/>
        <v>0</v>
      </c>
      <c r="J54" s="293"/>
      <c r="K54" s="294"/>
      <c r="L54" s="294"/>
      <c r="M54" s="294"/>
      <c r="N54" s="294"/>
      <c r="O54" s="294"/>
      <c r="P54" s="294"/>
      <c r="Q54" s="294"/>
      <c r="R54" s="295"/>
      <c r="S54" s="214"/>
      <c r="T54" s="193"/>
      <c r="U54" s="194"/>
    </row>
    <row r="55" spans="1:21" ht="27.75" hidden="1">
      <c r="A55" s="109"/>
      <c r="B55" s="78"/>
      <c r="C55" s="86"/>
      <c r="D55" s="78"/>
      <c r="E55" s="292"/>
      <c r="F55" s="292"/>
      <c r="G55" s="285">
        <f t="shared" si="2"/>
        <v>0</v>
      </c>
      <c r="H55" s="292"/>
      <c r="I55" s="285">
        <f t="shared" si="8"/>
        <v>0</v>
      </c>
      <c r="J55" s="293"/>
      <c r="K55" s="294"/>
      <c r="L55" s="294"/>
      <c r="M55" s="294"/>
      <c r="N55" s="294"/>
      <c r="O55" s="294"/>
      <c r="P55" s="294"/>
      <c r="Q55" s="294"/>
      <c r="R55" s="295"/>
      <c r="S55" s="216"/>
      <c r="T55" s="197"/>
      <c r="U55" s="186"/>
    </row>
    <row r="56" spans="1:21" ht="27.75" hidden="1">
      <c r="A56" s="109"/>
      <c r="B56" s="87"/>
      <c r="C56" s="86"/>
      <c r="D56" s="87"/>
      <c r="E56" s="292"/>
      <c r="F56" s="292"/>
      <c r="G56" s="285">
        <f t="shared" si="2"/>
        <v>0</v>
      </c>
      <c r="H56" s="292"/>
      <c r="I56" s="285">
        <f t="shared" si="8"/>
        <v>0</v>
      </c>
      <c r="J56" s="293"/>
      <c r="K56" s="294"/>
      <c r="L56" s="294"/>
      <c r="M56" s="294"/>
      <c r="N56" s="294"/>
      <c r="O56" s="294"/>
      <c r="P56" s="294"/>
      <c r="Q56" s="294"/>
      <c r="R56" s="295"/>
      <c r="S56" s="214"/>
      <c r="T56" s="193"/>
      <c r="U56" s="194"/>
    </row>
    <row r="57" spans="1:21" ht="27.75" hidden="1">
      <c r="A57" s="109"/>
      <c r="B57" s="87"/>
      <c r="C57" s="86"/>
      <c r="D57" s="87"/>
      <c r="E57" s="292"/>
      <c r="F57" s="292"/>
      <c r="G57" s="285">
        <f t="shared" si="2"/>
        <v>0</v>
      </c>
      <c r="H57" s="292"/>
      <c r="I57" s="285">
        <f t="shared" si="8"/>
        <v>0</v>
      </c>
      <c r="J57" s="293"/>
      <c r="K57" s="294"/>
      <c r="L57" s="294"/>
      <c r="M57" s="294"/>
      <c r="N57" s="294"/>
      <c r="O57" s="294"/>
      <c r="P57" s="294"/>
      <c r="Q57" s="294"/>
      <c r="R57" s="295"/>
      <c r="S57" s="214"/>
      <c r="T57" s="193"/>
      <c r="U57" s="194"/>
    </row>
    <row r="58" spans="1:21" ht="27.75" hidden="1">
      <c r="A58" s="109"/>
      <c r="B58" s="78"/>
      <c r="C58" s="86"/>
      <c r="D58" s="78"/>
      <c r="E58" s="292"/>
      <c r="F58" s="292"/>
      <c r="G58" s="285">
        <f t="shared" si="2"/>
        <v>0</v>
      </c>
      <c r="H58" s="292"/>
      <c r="I58" s="285">
        <f>SUM(J58:R58)</f>
        <v>0</v>
      </c>
      <c r="J58" s="293"/>
      <c r="K58" s="294"/>
      <c r="L58" s="294"/>
      <c r="M58" s="294"/>
      <c r="N58" s="294"/>
      <c r="O58" s="294"/>
      <c r="P58" s="294"/>
      <c r="Q58" s="294"/>
      <c r="R58" s="295"/>
      <c r="S58" s="216"/>
      <c r="T58" s="197"/>
      <c r="U58" s="186"/>
    </row>
    <row r="59" spans="1:21" ht="27.75">
      <c r="A59" s="109"/>
      <c r="B59" s="87">
        <v>4</v>
      </c>
      <c r="C59" s="86" t="s">
        <v>45</v>
      </c>
      <c r="D59" s="87">
        <v>614700</v>
      </c>
      <c r="E59" s="285">
        <f aca="true" t="shared" si="9" ref="E59:U59">SUM(E60:E61)</f>
        <v>0</v>
      </c>
      <c r="F59" s="285">
        <f t="shared" si="9"/>
        <v>0</v>
      </c>
      <c r="G59" s="285">
        <f t="shared" si="9"/>
        <v>0</v>
      </c>
      <c r="H59" s="285">
        <f t="shared" si="9"/>
        <v>0</v>
      </c>
      <c r="I59" s="285">
        <f t="shared" si="9"/>
        <v>0</v>
      </c>
      <c r="J59" s="298">
        <f t="shared" si="9"/>
        <v>0</v>
      </c>
      <c r="K59" s="298">
        <f t="shared" si="9"/>
        <v>0</v>
      </c>
      <c r="L59" s="298">
        <f t="shared" si="9"/>
        <v>0</v>
      </c>
      <c r="M59" s="298">
        <f t="shared" si="9"/>
        <v>0</v>
      </c>
      <c r="N59" s="298">
        <f t="shared" si="9"/>
        <v>0</v>
      </c>
      <c r="O59" s="298">
        <f t="shared" si="9"/>
        <v>0</v>
      </c>
      <c r="P59" s="298">
        <f t="shared" si="9"/>
        <v>0</v>
      </c>
      <c r="Q59" s="298">
        <f t="shared" si="9"/>
        <v>0</v>
      </c>
      <c r="R59" s="298">
        <f t="shared" si="9"/>
        <v>0</v>
      </c>
      <c r="S59" s="217">
        <f t="shared" si="9"/>
        <v>0</v>
      </c>
      <c r="T59" s="122">
        <f t="shared" si="9"/>
        <v>0</v>
      </c>
      <c r="U59" s="123">
        <f t="shared" si="9"/>
        <v>0</v>
      </c>
    </row>
    <row r="60" spans="1:21" ht="27.75">
      <c r="A60" s="109"/>
      <c r="B60" s="87"/>
      <c r="C60" s="86"/>
      <c r="D60" s="87"/>
      <c r="E60" s="292"/>
      <c r="F60" s="292"/>
      <c r="G60" s="285">
        <f t="shared" si="2"/>
        <v>0</v>
      </c>
      <c r="H60" s="292"/>
      <c r="I60" s="285">
        <f>SUM(J60:R60)</f>
        <v>0</v>
      </c>
      <c r="J60" s="293"/>
      <c r="K60" s="294"/>
      <c r="L60" s="294"/>
      <c r="M60" s="294"/>
      <c r="N60" s="294"/>
      <c r="O60" s="294"/>
      <c r="P60" s="294"/>
      <c r="Q60" s="294"/>
      <c r="R60" s="295"/>
      <c r="S60" s="214"/>
      <c r="T60" s="193"/>
      <c r="U60" s="194"/>
    </row>
    <row r="61" spans="1:21" ht="27.75" hidden="1">
      <c r="A61" s="109"/>
      <c r="B61" s="87"/>
      <c r="C61" s="86"/>
      <c r="D61" s="87"/>
      <c r="E61" s="292"/>
      <c r="F61" s="292"/>
      <c r="G61" s="285">
        <f t="shared" si="2"/>
        <v>0</v>
      </c>
      <c r="H61" s="292"/>
      <c r="I61" s="285">
        <f>SUM(J61:R61)</f>
        <v>0</v>
      </c>
      <c r="J61" s="293"/>
      <c r="K61" s="294"/>
      <c r="L61" s="294"/>
      <c r="M61" s="294"/>
      <c r="N61" s="294"/>
      <c r="O61" s="294"/>
      <c r="P61" s="294"/>
      <c r="Q61" s="294"/>
      <c r="R61" s="295"/>
      <c r="S61" s="214"/>
      <c r="T61" s="193"/>
      <c r="U61" s="194"/>
    </row>
    <row r="62" spans="1:22" ht="27.75">
      <c r="A62" s="109"/>
      <c r="B62" s="87">
        <v>5</v>
      </c>
      <c r="C62" s="86" t="s">
        <v>46</v>
      </c>
      <c r="D62" s="87">
        <v>614800</v>
      </c>
      <c r="E62" s="285">
        <f aca="true" t="shared" si="10" ref="E62:U62">E63</f>
        <v>0</v>
      </c>
      <c r="F62" s="285">
        <f t="shared" si="10"/>
        <v>0</v>
      </c>
      <c r="G62" s="285">
        <f t="shared" si="10"/>
        <v>0</v>
      </c>
      <c r="H62" s="285">
        <f t="shared" si="10"/>
        <v>0</v>
      </c>
      <c r="I62" s="285">
        <f t="shared" si="10"/>
        <v>0</v>
      </c>
      <c r="J62" s="298">
        <f t="shared" si="10"/>
        <v>0</v>
      </c>
      <c r="K62" s="298">
        <f t="shared" si="10"/>
        <v>0</v>
      </c>
      <c r="L62" s="298">
        <f t="shared" si="10"/>
        <v>0</v>
      </c>
      <c r="M62" s="298">
        <f t="shared" si="10"/>
        <v>0</v>
      </c>
      <c r="N62" s="298">
        <f t="shared" si="10"/>
        <v>0</v>
      </c>
      <c r="O62" s="298">
        <f t="shared" si="10"/>
        <v>0</v>
      </c>
      <c r="P62" s="298">
        <f t="shared" si="10"/>
        <v>0</v>
      </c>
      <c r="Q62" s="298">
        <f t="shared" si="10"/>
        <v>0</v>
      </c>
      <c r="R62" s="298">
        <f t="shared" si="10"/>
        <v>0</v>
      </c>
      <c r="S62" s="198">
        <f t="shared" si="10"/>
        <v>0</v>
      </c>
      <c r="T62" s="88">
        <f t="shared" si="10"/>
        <v>0</v>
      </c>
      <c r="U62" s="88">
        <f t="shared" si="10"/>
        <v>0</v>
      </c>
      <c r="V62" s="75"/>
    </row>
    <row r="63" spans="1:21" ht="27.75">
      <c r="A63" s="109"/>
      <c r="B63" s="87"/>
      <c r="C63" s="86"/>
      <c r="D63" s="87"/>
      <c r="E63" s="292"/>
      <c r="F63" s="292"/>
      <c r="G63" s="285">
        <f t="shared" si="2"/>
        <v>0</v>
      </c>
      <c r="H63" s="292"/>
      <c r="I63" s="285">
        <f>SUM(J63:R63)</f>
        <v>0</v>
      </c>
      <c r="J63" s="293"/>
      <c r="K63" s="294"/>
      <c r="L63" s="294"/>
      <c r="M63" s="294"/>
      <c r="N63" s="294"/>
      <c r="O63" s="294"/>
      <c r="P63" s="294"/>
      <c r="Q63" s="294"/>
      <c r="R63" s="295"/>
      <c r="S63" s="214"/>
      <c r="T63" s="193"/>
      <c r="U63" s="194"/>
    </row>
    <row r="64" spans="1:21" ht="27.75">
      <c r="A64" s="109"/>
      <c r="B64" s="87">
        <v>6</v>
      </c>
      <c r="C64" s="86" t="s">
        <v>47</v>
      </c>
      <c r="D64" s="87">
        <v>614900</v>
      </c>
      <c r="E64" s="285">
        <f aca="true" t="shared" si="11" ref="E64:U64">E65</f>
        <v>0</v>
      </c>
      <c r="F64" s="285">
        <f t="shared" si="11"/>
        <v>0</v>
      </c>
      <c r="G64" s="285">
        <f t="shared" si="11"/>
        <v>0</v>
      </c>
      <c r="H64" s="285">
        <f t="shared" si="11"/>
        <v>0</v>
      </c>
      <c r="I64" s="285">
        <f t="shared" si="11"/>
        <v>0</v>
      </c>
      <c r="J64" s="298">
        <f t="shared" si="11"/>
        <v>0</v>
      </c>
      <c r="K64" s="298">
        <f t="shared" si="11"/>
        <v>0</v>
      </c>
      <c r="L64" s="298">
        <f t="shared" si="11"/>
        <v>0</v>
      </c>
      <c r="M64" s="298">
        <f t="shared" si="11"/>
        <v>0</v>
      </c>
      <c r="N64" s="298">
        <f t="shared" si="11"/>
        <v>0</v>
      </c>
      <c r="O64" s="298">
        <f t="shared" si="11"/>
        <v>0</v>
      </c>
      <c r="P64" s="298">
        <f t="shared" si="11"/>
        <v>0</v>
      </c>
      <c r="Q64" s="298">
        <f t="shared" si="11"/>
        <v>0</v>
      </c>
      <c r="R64" s="298">
        <f t="shared" si="11"/>
        <v>0</v>
      </c>
      <c r="S64" s="211">
        <f t="shared" si="11"/>
        <v>0</v>
      </c>
      <c r="T64" s="185">
        <f t="shared" si="11"/>
        <v>0</v>
      </c>
      <c r="U64" s="186">
        <f t="shared" si="11"/>
        <v>0</v>
      </c>
    </row>
    <row r="65" spans="1:21" ht="27.75">
      <c r="A65" s="109"/>
      <c r="B65" s="78"/>
      <c r="C65" s="79"/>
      <c r="D65" s="78"/>
      <c r="E65" s="292"/>
      <c r="F65" s="292"/>
      <c r="G65" s="285">
        <f t="shared" si="2"/>
        <v>0</v>
      </c>
      <c r="H65" s="292"/>
      <c r="I65" s="285">
        <f>SUM(J65:R65)</f>
        <v>0</v>
      </c>
      <c r="J65" s="293"/>
      <c r="K65" s="294"/>
      <c r="L65" s="294"/>
      <c r="M65" s="294"/>
      <c r="N65" s="294"/>
      <c r="O65" s="294"/>
      <c r="P65" s="294"/>
      <c r="Q65" s="294"/>
      <c r="R65" s="295"/>
      <c r="S65" s="211"/>
      <c r="T65" s="185"/>
      <c r="U65" s="186"/>
    </row>
    <row r="66" spans="1:21" ht="46.5" thickBot="1">
      <c r="A66" s="109"/>
      <c r="B66" s="187" t="s">
        <v>13</v>
      </c>
      <c r="C66" s="188" t="s">
        <v>59</v>
      </c>
      <c r="D66" s="189">
        <v>615000</v>
      </c>
      <c r="E66" s="288">
        <f aca="true" t="shared" si="12" ref="E66:U66">E67+E70</f>
        <v>0</v>
      </c>
      <c r="F66" s="288">
        <f t="shared" si="12"/>
        <v>0</v>
      </c>
      <c r="G66" s="288">
        <f t="shared" si="12"/>
        <v>0</v>
      </c>
      <c r="H66" s="288">
        <f t="shared" si="12"/>
        <v>0</v>
      </c>
      <c r="I66" s="288">
        <f t="shared" si="12"/>
        <v>0</v>
      </c>
      <c r="J66" s="289">
        <f t="shared" si="12"/>
        <v>0</v>
      </c>
      <c r="K66" s="289">
        <f t="shared" si="12"/>
        <v>0</v>
      </c>
      <c r="L66" s="289">
        <f t="shared" si="12"/>
        <v>0</v>
      </c>
      <c r="M66" s="289">
        <f t="shared" si="12"/>
        <v>0</v>
      </c>
      <c r="N66" s="289">
        <f t="shared" si="12"/>
        <v>0</v>
      </c>
      <c r="O66" s="289">
        <f t="shared" si="12"/>
        <v>0</v>
      </c>
      <c r="P66" s="289">
        <f t="shared" si="12"/>
        <v>0</v>
      </c>
      <c r="Q66" s="289">
        <f t="shared" si="12"/>
        <v>0</v>
      </c>
      <c r="R66" s="289">
        <f t="shared" si="12"/>
        <v>0</v>
      </c>
      <c r="S66" s="212">
        <f t="shared" si="12"/>
        <v>0</v>
      </c>
      <c r="T66" s="175">
        <f t="shared" si="12"/>
        <v>0</v>
      </c>
      <c r="U66" s="176">
        <f t="shared" si="12"/>
        <v>0</v>
      </c>
    </row>
    <row r="67" spans="1:21" ht="27.75">
      <c r="A67" s="109"/>
      <c r="B67" s="190">
        <v>1</v>
      </c>
      <c r="C67" s="84" t="s">
        <v>48</v>
      </c>
      <c r="D67" s="113">
        <v>615100</v>
      </c>
      <c r="E67" s="296">
        <f>SUM(E68:E69)</f>
        <v>0</v>
      </c>
      <c r="F67" s="296">
        <f aca="true" t="shared" si="13" ref="F67:U67">SUM(F68:F69)</f>
        <v>0</v>
      </c>
      <c r="G67" s="296">
        <f t="shared" si="13"/>
        <v>0</v>
      </c>
      <c r="H67" s="296">
        <f t="shared" si="13"/>
        <v>0</v>
      </c>
      <c r="I67" s="296">
        <f t="shared" si="13"/>
        <v>0</v>
      </c>
      <c r="J67" s="304">
        <f t="shared" si="13"/>
        <v>0</v>
      </c>
      <c r="K67" s="304">
        <f t="shared" si="13"/>
        <v>0</v>
      </c>
      <c r="L67" s="304">
        <f t="shared" si="13"/>
        <v>0</v>
      </c>
      <c r="M67" s="304">
        <f t="shared" si="13"/>
        <v>0</v>
      </c>
      <c r="N67" s="304">
        <f t="shared" si="13"/>
        <v>0</v>
      </c>
      <c r="O67" s="304">
        <f t="shared" si="13"/>
        <v>0</v>
      </c>
      <c r="P67" s="304">
        <f t="shared" si="13"/>
        <v>0</v>
      </c>
      <c r="Q67" s="304">
        <f t="shared" si="13"/>
        <v>0</v>
      </c>
      <c r="R67" s="304">
        <f t="shared" si="13"/>
        <v>0</v>
      </c>
      <c r="S67" s="213">
        <f t="shared" si="13"/>
        <v>0</v>
      </c>
      <c r="T67" s="191">
        <f t="shared" si="13"/>
        <v>0</v>
      </c>
      <c r="U67" s="192">
        <f t="shared" si="13"/>
        <v>0</v>
      </c>
    </row>
    <row r="68" spans="1:21" ht="27.75">
      <c r="A68" s="109"/>
      <c r="B68" s="87"/>
      <c r="C68" s="86"/>
      <c r="D68" s="87"/>
      <c r="E68" s="292"/>
      <c r="F68" s="292"/>
      <c r="G68" s="285">
        <f t="shared" si="2"/>
        <v>0</v>
      </c>
      <c r="H68" s="292"/>
      <c r="I68" s="285">
        <f>SUM(J68:R68)</f>
        <v>0</v>
      </c>
      <c r="J68" s="293"/>
      <c r="K68" s="294"/>
      <c r="L68" s="294"/>
      <c r="M68" s="294"/>
      <c r="N68" s="294"/>
      <c r="O68" s="294"/>
      <c r="P68" s="294"/>
      <c r="Q68" s="294"/>
      <c r="R68" s="295"/>
      <c r="S68" s="214"/>
      <c r="T68" s="193"/>
      <c r="U68" s="194"/>
    </row>
    <row r="69" spans="1:21" ht="27.75" hidden="1">
      <c r="A69" s="109"/>
      <c r="B69" s="87"/>
      <c r="C69" s="86"/>
      <c r="D69" s="87"/>
      <c r="E69" s="292"/>
      <c r="F69" s="292"/>
      <c r="G69" s="285">
        <f t="shared" si="2"/>
        <v>0</v>
      </c>
      <c r="H69" s="292"/>
      <c r="I69" s="285">
        <f>SUM(J69:R69)</f>
        <v>0</v>
      </c>
      <c r="J69" s="293"/>
      <c r="K69" s="294"/>
      <c r="L69" s="294"/>
      <c r="M69" s="294"/>
      <c r="N69" s="294"/>
      <c r="O69" s="294"/>
      <c r="P69" s="294"/>
      <c r="Q69" s="294"/>
      <c r="R69" s="295"/>
      <c r="S69" s="214"/>
      <c r="T69" s="193"/>
      <c r="U69" s="194"/>
    </row>
    <row r="70" spans="1:21" ht="47.25">
      <c r="A70" s="109"/>
      <c r="B70" s="87">
        <v>2</v>
      </c>
      <c r="C70" s="89" t="s">
        <v>49</v>
      </c>
      <c r="D70" s="87">
        <v>615200</v>
      </c>
      <c r="E70" s="305">
        <f>E72+E71</f>
        <v>0</v>
      </c>
      <c r="F70" s="305">
        <f aca="true" t="shared" si="14" ref="F70:R70">F72+F71</f>
        <v>0</v>
      </c>
      <c r="G70" s="305">
        <f t="shared" si="14"/>
        <v>0</v>
      </c>
      <c r="H70" s="305">
        <f t="shared" si="14"/>
        <v>0</v>
      </c>
      <c r="I70" s="305">
        <f t="shared" si="14"/>
        <v>0</v>
      </c>
      <c r="J70" s="298">
        <f t="shared" si="14"/>
        <v>0</v>
      </c>
      <c r="K70" s="298">
        <f t="shared" si="14"/>
        <v>0</v>
      </c>
      <c r="L70" s="298">
        <f t="shared" si="14"/>
        <v>0</v>
      </c>
      <c r="M70" s="298">
        <f t="shared" si="14"/>
        <v>0</v>
      </c>
      <c r="N70" s="298">
        <f t="shared" si="14"/>
        <v>0</v>
      </c>
      <c r="O70" s="298">
        <f t="shared" si="14"/>
        <v>0</v>
      </c>
      <c r="P70" s="298">
        <f t="shared" si="14"/>
        <v>0</v>
      </c>
      <c r="Q70" s="298">
        <f t="shared" si="14"/>
        <v>0</v>
      </c>
      <c r="R70" s="298">
        <f t="shared" si="14"/>
        <v>0</v>
      </c>
      <c r="S70" s="214">
        <f>S72</f>
        <v>0</v>
      </c>
      <c r="T70" s="193">
        <f>T72</f>
        <v>0</v>
      </c>
      <c r="U70" s="194">
        <f>U72</f>
        <v>0</v>
      </c>
    </row>
    <row r="71" spans="1:21" ht="27.75">
      <c r="A71" s="109"/>
      <c r="B71" s="87"/>
      <c r="C71" s="89"/>
      <c r="D71" s="87"/>
      <c r="E71" s="292"/>
      <c r="F71" s="292"/>
      <c r="G71" s="285">
        <f t="shared" si="2"/>
        <v>0</v>
      </c>
      <c r="H71" s="292"/>
      <c r="I71" s="285">
        <f>SUM(J71:R71)</f>
        <v>0</v>
      </c>
      <c r="J71" s="293"/>
      <c r="K71" s="294"/>
      <c r="L71" s="294"/>
      <c r="M71" s="294"/>
      <c r="N71" s="294"/>
      <c r="O71" s="294"/>
      <c r="P71" s="294"/>
      <c r="Q71" s="294"/>
      <c r="R71" s="295"/>
      <c r="S71" s="214"/>
      <c r="T71" s="193"/>
      <c r="U71" s="194"/>
    </row>
    <row r="72" spans="1:21" ht="27.75" hidden="1">
      <c r="A72" s="109"/>
      <c r="B72" s="87"/>
      <c r="C72" s="89"/>
      <c r="D72" s="87"/>
      <c r="E72" s="292"/>
      <c r="F72" s="292"/>
      <c r="G72" s="285">
        <f t="shared" si="2"/>
        <v>0</v>
      </c>
      <c r="H72" s="292"/>
      <c r="I72" s="285">
        <f>SUM(J72:R72)</f>
        <v>0</v>
      </c>
      <c r="J72" s="293"/>
      <c r="K72" s="294"/>
      <c r="L72" s="294"/>
      <c r="M72" s="294"/>
      <c r="N72" s="294"/>
      <c r="O72" s="294"/>
      <c r="P72" s="294"/>
      <c r="Q72" s="294"/>
      <c r="R72" s="295"/>
      <c r="S72" s="214"/>
      <c r="T72" s="193"/>
      <c r="U72" s="194"/>
    </row>
    <row r="73" spans="1:21" ht="27.75" thickBot="1">
      <c r="A73" s="109"/>
      <c r="B73" s="187" t="s">
        <v>14</v>
      </c>
      <c r="C73" s="188" t="s">
        <v>28</v>
      </c>
      <c r="D73" s="189">
        <v>616000</v>
      </c>
      <c r="E73" s="288">
        <f aca="true" t="shared" si="15" ref="E73:U73">E74</f>
        <v>0</v>
      </c>
      <c r="F73" s="288">
        <f t="shared" si="15"/>
        <v>0</v>
      </c>
      <c r="G73" s="288">
        <f t="shared" si="15"/>
        <v>0</v>
      </c>
      <c r="H73" s="288">
        <f t="shared" si="15"/>
        <v>0</v>
      </c>
      <c r="I73" s="288">
        <f t="shared" si="15"/>
        <v>0</v>
      </c>
      <c r="J73" s="306">
        <f t="shared" si="15"/>
        <v>0</v>
      </c>
      <c r="K73" s="306">
        <f t="shared" si="15"/>
        <v>0</v>
      </c>
      <c r="L73" s="306">
        <f t="shared" si="15"/>
        <v>0</v>
      </c>
      <c r="M73" s="306">
        <f t="shared" si="15"/>
        <v>0</v>
      </c>
      <c r="N73" s="306">
        <f t="shared" si="15"/>
        <v>0</v>
      </c>
      <c r="O73" s="306">
        <f t="shared" si="15"/>
        <v>0</v>
      </c>
      <c r="P73" s="306">
        <f t="shared" si="15"/>
        <v>0</v>
      </c>
      <c r="Q73" s="306">
        <f t="shared" si="15"/>
        <v>0</v>
      </c>
      <c r="R73" s="306">
        <f t="shared" si="15"/>
        <v>0</v>
      </c>
      <c r="S73" s="212">
        <f t="shared" si="15"/>
        <v>0</v>
      </c>
      <c r="T73" s="175">
        <f t="shared" si="15"/>
        <v>0</v>
      </c>
      <c r="U73" s="176">
        <f t="shared" si="15"/>
        <v>0</v>
      </c>
    </row>
    <row r="74" spans="1:21" ht="27.75">
      <c r="A74" s="109"/>
      <c r="B74" s="199">
        <v>1</v>
      </c>
      <c r="C74" s="90" t="s">
        <v>50</v>
      </c>
      <c r="D74" s="114">
        <v>616200</v>
      </c>
      <c r="E74" s="292"/>
      <c r="F74" s="292"/>
      <c r="G74" s="285">
        <f t="shared" si="2"/>
        <v>0</v>
      </c>
      <c r="H74" s="292"/>
      <c r="I74" s="285">
        <f>SUM(J74:R74)</f>
        <v>0</v>
      </c>
      <c r="J74" s="308"/>
      <c r="K74" s="309"/>
      <c r="L74" s="309"/>
      <c r="M74" s="310"/>
      <c r="N74" s="310"/>
      <c r="O74" s="310"/>
      <c r="P74" s="310"/>
      <c r="Q74" s="310"/>
      <c r="R74" s="311"/>
      <c r="S74" s="218"/>
      <c r="T74" s="200"/>
      <c r="U74" s="201"/>
    </row>
    <row r="75" spans="1:21" ht="46.5" thickBot="1">
      <c r="A75" s="109"/>
      <c r="B75" s="187" t="s">
        <v>15</v>
      </c>
      <c r="C75" s="188" t="s">
        <v>77</v>
      </c>
      <c r="D75" s="202"/>
      <c r="E75" s="288">
        <f aca="true" t="shared" si="16" ref="E75:U75">SUM(E76:E81)</f>
        <v>0</v>
      </c>
      <c r="F75" s="288">
        <f t="shared" si="16"/>
        <v>0</v>
      </c>
      <c r="G75" s="288">
        <f t="shared" si="16"/>
        <v>0</v>
      </c>
      <c r="H75" s="290">
        <f t="shared" si="16"/>
        <v>0</v>
      </c>
      <c r="I75" s="288">
        <f t="shared" si="16"/>
        <v>0</v>
      </c>
      <c r="J75" s="289">
        <f t="shared" si="16"/>
        <v>0</v>
      </c>
      <c r="K75" s="289">
        <f t="shared" si="16"/>
        <v>0</v>
      </c>
      <c r="L75" s="289">
        <f t="shared" si="16"/>
        <v>0</v>
      </c>
      <c r="M75" s="289">
        <f t="shared" si="16"/>
        <v>0</v>
      </c>
      <c r="N75" s="289">
        <f t="shared" si="16"/>
        <v>0</v>
      </c>
      <c r="O75" s="289">
        <f t="shared" si="16"/>
        <v>0</v>
      </c>
      <c r="P75" s="289">
        <f t="shared" si="16"/>
        <v>0</v>
      </c>
      <c r="Q75" s="289">
        <f t="shared" si="16"/>
        <v>0</v>
      </c>
      <c r="R75" s="289">
        <f t="shared" si="16"/>
        <v>0</v>
      </c>
      <c r="S75" s="212">
        <f t="shared" si="16"/>
        <v>0</v>
      </c>
      <c r="T75" s="175">
        <f t="shared" si="16"/>
        <v>0</v>
      </c>
      <c r="U75" s="176">
        <f t="shared" si="16"/>
        <v>0</v>
      </c>
    </row>
    <row r="76" spans="1:21" ht="47.25">
      <c r="A76" s="109"/>
      <c r="B76" s="203">
        <v>1</v>
      </c>
      <c r="C76" s="93" t="s">
        <v>51</v>
      </c>
      <c r="D76" s="115">
        <v>821100</v>
      </c>
      <c r="E76" s="313"/>
      <c r="F76" s="313"/>
      <c r="G76" s="285">
        <f t="shared" si="2"/>
        <v>0</v>
      </c>
      <c r="H76" s="362"/>
      <c r="I76" s="363">
        <f aca="true" t="shared" si="17" ref="I76:I81">SUM(J76:R76)</f>
        <v>0</v>
      </c>
      <c r="J76" s="315"/>
      <c r="K76" s="315"/>
      <c r="L76" s="315"/>
      <c r="M76" s="315"/>
      <c r="N76" s="315"/>
      <c r="O76" s="315"/>
      <c r="P76" s="315"/>
      <c r="Q76" s="315"/>
      <c r="R76" s="315"/>
      <c r="S76" s="219"/>
      <c r="T76" s="204"/>
      <c r="U76" s="205"/>
    </row>
    <row r="77" spans="1:21" ht="27.75">
      <c r="A77" s="109"/>
      <c r="B77" s="78">
        <v>2</v>
      </c>
      <c r="C77" s="79" t="s">
        <v>23</v>
      </c>
      <c r="D77" s="78">
        <v>821200</v>
      </c>
      <c r="E77" s="313"/>
      <c r="F77" s="313"/>
      <c r="G77" s="285">
        <f t="shared" si="2"/>
        <v>0</v>
      </c>
      <c r="H77" s="294"/>
      <c r="I77" s="363">
        <f t="shared" si="17"/>
        <v>0</v>
      </c>
      <c r="J77" s="315"/>
      <c r="K77" s="315"/>
      <c r="L77" s="315"/>
      <c r="M77" s="315"/>
      <c r="N77" s="315"/>
      <c r="O77" s="315"/>
      <c r="P77" s="315"/>
      <c r="Q77" s="315"/>
      <c r="R77" s="315"/>
      <c r="S77" s="211"/>
      <c r="T77" s="185"/>
      <c r="U77" s="186"/>
    </row>
    <row r="78" spans="1:21" ht="27.75">
      <c r="A78" s="109"/>
      <c r="B78" s="78">
        <v>3</v>
      </c>
      <c r="C78" s="79" t="s">
        <v>24</v>
      </c>
      <c r="D78" s="78">
        <v>821300</v>
      </c>
      <c r="E78" s="313"/>
      <c r="F78" s="313"/>
      <c r="G78" s="285">
        <f t="shared" si="2"/>
        <v>0</v>
      </c>
      <c r="H78" s="294"/>
      <c r="I78" s="363">
        <f t="shared" si="17"/>
        <v>0</v>
      </c>
      <c r="J78" s="315"/>
      <c r="K78" s="315"/>
      <c r="L78" s="315"/>
      <c r="M78" s="315"/>
      <c r="N78" s="315"/>
      <c r="O78" s="315"/>
      <c r="P78" s="315"/>
      <c r="Q78" s="315"/>
      <c r="R78" s="315"/>
      <c r="S78" s="211"/>
      <c r="T78" s="185"/>
      <c r="U78" s="186"/>
    </row>
    <row r="79" spans="1:21" ht="27.75">
      <c r="A79" s="109"/>
      <c r="B79" s="78">
        <v>4</v>
      </c>
      <c r="C79" s="89" t="s">
        <v>25</v>
      </c>
      <c r="D79" s="78">
        <v>821400</v>
      </c>
      <c r="E79" s="313"/>
      <c r="F79" s="313"/>
      <c r="G79" s="285">
        <f t="shared" si="2"/>
        <v>0</v>
      </c>
      <c r="H79" s="294"/>
      <c r="I79" s="363">
        <f t="shared" si="17"/>
        <v>0</v>
      </c>
      <c r="J79" s="315"/>
      <c r="K79" s="315"/>
      <c r="L79" s="315"/>
      <c r="M79" s="315"/>
      <c r="N79" s="315"/>
      <c r="O79" s="315"/>
      <c r="P79" s="315"/>
      <c r="Q79" s="315"/>
      <c r="R79" s="315"/>
      <c r="S79" s="211"/>
      <c r="T79" s="185"/>
      <c r="U79" s="186"/>
    </row>
    <row r="80" spans="1:21" ht="27.75">
      <c r="A80" s="109"/>
      <c r="B80" s="78">
        <v>5</v>
      </c>
      <c r="C80" s="89" t="s">
        <v>26</v>
      </c>
      <c r="D80" s="78">
        <v>821500</v>
      </c>
      <c r="E80" s="313"/>
      <c r="F80" s="313"/>
      <c r="G80" s="285">
        <f t="shared" si="2"/>
        <v>0</v>
      </c>
      <c r="H80" s="294"/>
      <c r="I80" s="363">
        <f t="shared" si="17"/>
        <v>0</v>
      </c>
      <c r="J80" s="315"/>
      <c r="K80" s="315"/>
      <c r="L80" s="315"/>
      <c r="M80" s="315"/>
      <c r="N80" s="315"/>
      <c r="O80" s="315"/>
      <c r="P80" s="315"/>
      <c r="Q80" s="315"/>
      <c r="R80" s="315"/>
      <c r="S80" s="211"/>
      <c r="T80" s="185"/>
      <c r="U80" s="186"/>
    </row>
    <row r="81" spans="1:22" ht="27.75">
      <c r="A81" s="109"/>
      <c r="B81" s="78">
        <v>6</v>
      </c>
      <c r="C81" s="89" t="s">
        <v>27</v>
      </c>
      <c r="D81" s="78">
        <v>821600</v>
      </c>
      <c r="E81" s="313"/>
      <c r="F81" s="313"/>
      <c r="G81" s="285">
        <f t="shared" si="2"/>
        <v>0</v>
      </c>
      <c r="H81" s="294"/>
      <c r="I81" s="363">
        <f t="shared" si="17"/>
        <v>0</v>
      </c>
      <c r="J81" s="315"/>
      <c r="K81" s="315"/>
      <c r="L81" s="315"/>
      <c r="M81" s="315"/>
      <c r="N81" s="315"/>
      <c r="O81" s="315"/>
      <c r="P81" s="315"/>
      <c r="Q81" s="315"/>
      <c r="R81" s="315"/>
      <c r="S81" s="211"/>
      <c r="T81" s="185"/>
      <c r="U81" s="186"/>
      <c r="V81" s="6"/>
    </row>
    <row r="82" spans="1:22" ht="46.5" thickBot="1">
      <c r="A82" s="110"/>
      <c r="B82" s="187"/>
      <c r="C82" s="188" t="s">
        <v>90</v>
      </c>
      <c r="D82" s="202"/>
      <c r="E82" s="288">
        <f aca="true" t="shared" si="18" ref="E82:U82">E14+E26+E66+E73+E75</f>
        <v>0</v>
      </c>
      <c r="F82" s="288">
        <f t="shared" si="18"/>
        <v>0</v>
      </c>
      <c r="G82" s="288">
        <f t="shared" si="18"/>
        <v>0</v>
      </c>
      <c r="H82" s="364">
        <f t="shared" si="18"/>
        <v>0</v>
      </c>
      <c r="I82" s="288">
        <f t="shared" si="18"/>
        <v>0</v>
      </c>
      <c r="J82" s="318">
        <f t="shared" si="18"/>
        <v>0</v>
      </c>
      <c r="K82" s="318">
        <f t="shared" si="18"/>
        <v>0</v>
      </c>
      <c r="L82" s="318">
        <f t="shared" si="18"/>
        <v>0</v>
      </c>
      <c r="M82" s="318">
        <f t="shared" si="18"/>
        <v>0</v>
      </c>
      <c r="N82" s="318">
        <f t="shared" si="18"/>
        <v>0</v>
      </c>
      <c r="O82" s="318">
        <f t="shared" si="18"/>
        <v>0</v>
      </c>
      <c r="P82" s="318">
        <f t="shared" si="18"/>
        <v>0</v>
      </c>
      <c r="Q82" s="318">
        <f t="shared" si="18"/>
        <v>0</v>
      </c>
      <c r="R82" s="318">
        <f t="shared" si="18"/>
        <v>0</v>
      </c>
      <c r="S82" s="212">
        <f t="shared" si="18"/>
        <v>0</v>
      </c>
      <c r="T82" s="175">
        <f t="shared" si="18"/>
        <v>0</v>
      </c>
      <c r="U82" s="176">
        <f t="shared" si="18"/>
        <v>0</v>
      </c>
      <c r="V82" s="6"/>
    </row>
    <row r="83" spans="1:22" ht="23.25">
      <c r="A83" s="71"/>
      <c r="B83" s="94"/>
      <c r="C83" s="95"/>
      <c r="D83" s="96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65"/>
      <c r="S83" s="65"/>
      <c r="T83" s="65"/>
      <c r="U83" s="65"/>
      <c r="V83" s="6"/>
    </row>
    <row r="84" spans="1:22" ht="23.25">
      <c r="A84" s="71"/>
      <c r="B84" s="94"/>
      <c r="C84" s="95"/>
      <c r="D84" s="96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65"/>
      <c r="S84" s="65"/>
      <c r="T84" s="65"/>
      <c r="U84" s="65"/>
      <c r="V84" s="6"/>
    </row>
    <row r="85" spans="1:22" ht="15.75" customHeight="1">
      <c r="A85" s="71"/>
      <c r="B85" s="98"/>
      <c r="C85" s="455"/>
      <c r="D85" s="455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  <c r="R85" s="66"/>
      <c r="S85" s="66"/>
      <c r="T85" s="66"/>
      <c r="U85" s="66"/>
      <c r="V85" s="6"/>
    </row>
    <row r="86" spans="1:22" ht="15.75" customHeight="1">
      <c r="A86" s="71"/>
      <c r="B86" s="98"/>
      <c r="C86" s="99"/>
      <c r="D86" s="99"/>
      <c r="E86" s="99"/>
      <c r="F86" s="99"/>
      <c r="G86" s="99"/>
      <c r="H86" s="99"/>
      <c r="I86" s="99"/>
      <c r="K86" s="99"/>
      <c r="L86" s="99"/>
      <c r="M86" s="99"/>
      <c r="N86" s="99"/>
      <c r="O86" s="99"/>
      <c r="P86" s="208"/>
      <c r="Q86" s="208"/>
      <c r="R86" s="67"/>
      <c r="S86" s="67"/>
      <c r="T86" s="67"/>
      <c r="U86" s="67"/>
      <c r="V86" s="6"/>
    </row>
    <row r="87" spans="1:22" ht="27" customHeight="1">
      <c r="A87" s="71"/>
      <c r="B87" s="98"/>
      <c r="C87" s="99"/>
      <c r="D87" s="99"/>
      <c r="E87" s="99"/>
      <c r="F87" s="99"/>
      <c r="G87" s="99"/>
      <c r="H87" s="99"/>
      <c r="I87" s="99"/>
      <c r="K87" s="99"/>
      <c r="L87" s="99"/>
      <c r="M87" s="99"/>
      <c r="N87" s="99"/>
      <c r="O87" s="99"/>
      <c r="P87" s="99"/>
      <c r="Q87" s="99" t="s">
        <v>54</v>
      </c>
      <c r="R87" s="66"/>
      <c r="S87" s="66"/>
      <c r="T87" s="66"/>
      <c r="U87" s="66"/>
      <c r="V87" s="6"/>
    </row>
    <row r="88" spans="2:22" ht="15" customHeight="1">
      <c r="B88" s="57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57"/>
      <c r="Q88" s="69"/>
      <c r="R88" s="69"/>
      <c r="S88" s="57"/>
      <c r="T88" s="70" t="s">
        <v>54</v>
      </c>
      <c r="U88" s="51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L7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Q70"/>
  <sheetViews>
    <sheetView zoomScalePageLayoutView="0" workbookViewId="0" topLeftCell="A1">
      <selection activeCell="E8" sqref="E8:P9"/>
    </sheetView>
  </sheetViews>
  <sheetFormatPr defaultColWidth="9.140625" defaultRowHeight="15"/>
  <cols>
    <col min="1" max="1" width="6.421875" style="4" bestFit="1" customWidth="1"/>
    <col min="2" max="2" width="35.8515625" style="4" customWidth="1"/>
    <col min="3" max="3" width="11.57421875" style="4" customWidth="1"/>
    <col min="4" max="4" width="18.7109375" style="4" customWidth="1"/>
    <col min="5" max="16" width="16.7109375" style="4" customWidth="1"/>
    <col min="17" max="16384" width="9.140625" style="4" customWidth="1"/>
  </cols>
  <sheetData>
    <row r="1" spans="1:16" ht="18.75">
      <c r="A1" s="423" t="s">
        <v>52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</row>
    <row r="2" spans="1:16" ht="21.75" customHeight="1">
      <c r="A2" s="423" t="s">
        <v>57</v>
      </c>
      <c r="B2" s="423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11"/>
      <c r="N2" s="52" t="s">
        <v>53</v>
      </c>
      <c r="O2" s="104"/>
      <c r="P2" s="39"/>
    </row>
    <row r="3" spans="1:16" ht="1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9"/>
      <c r="O3" s="6"/>
      <c r="P3" s="36"/>
    </row>
    <row r="4" spans="1:16" ht="15" customHeight="1">
      <c r="A4" s="40" t="s">
        <v>72</v>
      </c>
      <c r="B4" s="40"/>
      <c r="C4" s="40"/>
      <c r="D4" s="40"/>
      <c r="E4" s="40"/>
      <c r="F4" s="40"/>
      <c r="G4" s="40"/>
      <c r="H4" s="40"/>
      <c r="I4" s="32"/>
      <c r="J4" s="32"/>
      <c r="K4" s="32"/>
      <c r="L4" s="32"/>
      <c r="M4" s="32"/>
      <c r="N4" s="32" t="s">
        <v>62</v>
      </c>
      <c r="O4" s="32"/>
      <c r="P4" s="37"/>
    </row>
    <row r="5" spans="1:16" ht="4.5" customHeight="1">
      <c r="A5" s="427"/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9"/>
      <c r="N5" s="20"/>
      <c r="O5" s="20"/>
      <c r="P5" s="38"/>
    </row>
    <row r="6" spans="1:16" ht="22.5" customHeight="1">
      <c r="A6" s="32" t="s">
        <v>63</v>
      </c>
      <c r="B6" s="32"/>
      <c r="C6" s="32"/>
      <c r="D6" s="488"/>
      <c r="E6" s="488"/>
      <c r="F6" s="488"/>
      <c r="G6" s="488"/>
      <c r="H6" s="488"/>
      <c r="I6" s="488"/>
      <c r="J6" s="488"/>
      <c r="K6" s="488"/>
      <c r="L6" s="488"/>
      <c r="M6" s="32"/>
      <c r="N6" s="32" t="s">
        <v>64</v>
      </c>
      <c r="O6" s="32"/>
      <c r="P6" s="39"/>
    </row>
    <row r="7" spans="1:16" ht="12" customHeight="1" thickBo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5"/>
    </row>
    <row r="8" spans="1:16" s="270" customFormat="1" ht="21.75" customHeight="1">
      <c r="A8" s="473" t="s">
        <v>0</v>
      </c>
      <c r="B8" s="476" t="s">
        <v>71</v>
      </c>
      <c r="C8" s="473" t="s">
        <v>1</v>
      </c>
      <c r="D8" s="479" t="s">
        <v>131</v>
      </c>
      <c r="E8" s="482" t="s">
        <v>73</v>
      </c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4"/>
    </row>
    <row r="9" spans="1:16" s="270" customFormat="1" ht="8.25" customHeight="1">
      <c r="A9" s="474"/>
      <c r="B9" s="477"/>
      <c r="C9" s="474"/>
      <c r="D9" s="480"/>
      <c r="E9" s="485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7"/>
    </row>
    <row r="10" spans="1:16" s="270" customFormat="1" ht="21.75" customHeight="1" thickBot="1">
      <c r="A10" s="475"/>
      <c r="B10" s="478"/>
      <c r="C10" s="475"/>
      <c r="D10" s="481"/>
      <c r="E10" s="272" t="s">
        <v>29</v>
      </c>
      <c r="F10" s="272" t="s">
        <v>30</v>
      </c>
      <c r="G10" s="272" t="s">
        <v>31</v>
      </c>
      <c r="H10" s="272" t="s">
        <v>32</v>
      </c>
      <c r="I10" s="272" t="s">
        <v>33</v>
      </c>
      <c r="J10" s="272" t="s">
        <v>34</v>
      </c>
      <c r="K10" s="272" t="s">
        <v>35</v>
      </c>
      <c r="L10" s="273" t="s">
        <v>36</v>
      </c>
      <c r="M10" s="273" t="s">
        <v>37</v>
      </c>
      <c r="N10" s="273" t="s">
        <v>55</v>
      </c>
      <c r="O10" s="273" t="s">
        <v>56</v>
      </c>
      <c r="P10" s="274" t="s">
        <v>38</v>
      </c>
    </row>
    <row r="11" spans="1:16" s="271" customFormat="1" ht="15" customHeight="1" thickBot="1">
      <c r="A11" s="275">
        <v>1</v>
      </c>
      <c r="B11" s="276">
        <v>2</v>
      </c>
      <c r="C11" s="275">
        <v>3</v>
      </c>
      <c r="D11" s="275" t="s">
        <v>16</v>
      </c>
      <c r="E11" s="276">
        <v>5</v>
      </c>
      <c r="F11" s="276">
        <v>6</v>
      </c>
      <c r="G11" s="276">
        <v>7</v>
      </c>
      <c r="H11" s="276">
        <v>8</v>
      </c>
      <c r="I11" s="276">
        <v>9</v>
      </c>
      <c r="J11" s="276">
        <v>10</v>
      </c>
      <c r="K11" s="276">
        <v>11</v>
      </c>
      <c r="L11" s="276">
        <v>12</v>
      </c>
      <c r="M11" s="276">
        <v>13</v>
      </c>
      <c r="N11" s="276">
        <v>14</v>
      </c>
      <c r="O11" s="276">
        <v>15</v>
      </c>
      <c r="P11" s="276">
        <v>16</v>
      </c>
    </row>
    <row r="12" spans="1:16" ht="18.75">
      <c r="A12" s="220" t="s">
        <v>7</v>
      </c>
      <c r="B12" s="221" t="s">
        <v>61</v>
      </c>
      <c r="C12" s="222"/>
      <c r="D12" s="223">
        <f aca="true" t="shared" si="0" ref="D12:P12">SUM(D13:D23)</f>
        <v>0</v>
      </c>
      <c r="E12" s="223">
        <f t="shared" si="0"/>
        <v>0</v>
      </c>
      <c r="F12" s="223">
        <f t="shared" si="0"/>
        <v>0</v>
      </c>
      <c r="G12" s="223">
        <f t="shared" si="0"/>
        <v>0</v>
      </c>
      <c r="H12" s="223">
        <f t="shared" si="0"/>
        <v>0</v>
      </c>
      <c r="I12" s="223">
        <f t="shared" si="0"/>
        <v>0</v>
      </c>
      <c r="J12" s="223">
        <f t="shared" si="0"/>
        <v>0</v>
      </c>
      <c r="K12" s="223">
        <f>SUM(K13:K23)</f>
        <v>0</v>
      </c>
      <c r="L12" s="223">
        <f t="shared" si="0"/>
        <v>0</v>
      </c>
      <c r="M12" s="223">
        <f t="shared" si="0"/>
        <v>0</v>
      </c>
      <c r="N12" s="223">
        <f t="shared" si="0"/>
        <v>0</v>
      </c>
      <c r="O12" s="223">
        <f t="shared" si="0"/>
        <v>0</v>
      </c>
      <c r="P12" s="224">
        <f t="shared" si="0"/>
        <v>0</v>
      </c>
    </row>
    <row r="13" spans="1:16" ht="18.75">
      <c r="A13" s="225">
        <v>1</v>
      </c>
      <c r="B13" s="262" t="s">
        <v>20</v>
      </c>
      <c r="C13" s="226">
        <v>611100</v>
      </c>
      <c r="D13" s="227">
        <f>SUM(E13:P13)</f>
        <v>0</v>
      </c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9"/>
    </row>
    <row r="14" spans="1:16" ht="32.25">
      <c r="A14" s="230">
        <v>2</v>
      </c>
      <c r="B14" s="263" t="s">
        <v>39</v>
      </c>
      <c r="C14" s="231">
        <v>611200</v>
      </c>
      <c r="D14" s="227">
        <f aca="true" t="shared" si="1" ref="D14:D60">SUM(E14:P14)</f>
        <v>0</v>
      </c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9"/>
    </row>
    <row r="15" spans="1:16" ht="18.75">
      <c r="A15" s="230">
        <v>3</v>
      </c>
      <c r="B15" s="262" t="s">
        <v>8</v>
      </c>
      <c r="C15" s="231">
        <v>613100</v>
      </c>
      <c r="D15" s="227">
        <f t="shared" si="1"/>
        <v>0</v>
      </c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9"/>
    </row>
    <row r="16" spans="1:16" ht="18.75">
      <c r="A16" s="230">
        <v>4</v>
      </c>
      <c r="B16" s="261" t="s">
        <v>40</v>
      </c>
      <c r="C16" s="231">
        <v>613200</v>
      </c>
      <c r="D16" s="227">
        <f t="shared" si="1"/>
        <v>0</v>
      </c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9"/>
    </row>
    <row r="17" spans="1:16" ht="18.75">
      <c r="A17" s="230">
        <v>5</v>
      </c>
      <c r="B17" s="263" t="s">
        <v>9</v>
      </c>
      <c r="C17" s="231">
        <v>613300</v>
      </c>
      <c r="D17" s="227">
        <f t="shared" si="1"/>
        <v>0</v>
      </c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9"/>
    </row>
    <row r="18" spans="1:16" ht="18.75">
      <c r="A18" s="230">
        <v>6</v>
      </c>
      <c r="B18" s="262" t="s">
        <v>21</v>
      </c>
      <c r="C18" s="231">
        <v>613400</v>
      </c>
      <c r="D18" s="227">
        <f t="shared" si="1"/>
        <v>0</v>
      </c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9"/>
    </row>
    <row r="19" spans="1:16" ht="21.75" customHeight="1">
      <c r="A19" s="230">
        <v>7</v>
      </c>
      <c r="B19" s="263" t="s">
        <v>22</v>
      </c>
      <c r="C19" s="231">
        <v>613500</v>
      </c>
      <c r="D19" s="227">
        <f t="shared" si="1"/>
        <v>0</v>
      </c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9"/>
    </row>
    <row r="20" spans="1:16" ht="18.75">
      <c r="A20" s="230">
        <v>8</v>
      </c>
      <c r="B20" s="262" t="s">
        <v>58</v>
      </c>
      <c r="C20" s="231">
        <v>613600</v>
      </c>
      <c r="D20" s="227">
        <f t="shared" si="1"/>
        <v>0</v>
      </c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9"/>
    </row>
    <row r="21" spans="1:16" ht="18.75">
      <c r="A21" s="230">
        <v>9</v>
      </c>
      <c r="B21" s="262" t="s">
        <v>10</v>
      </c>
      <c r="C21" s="231">
        <v>613700</v>
      </c>
      <c r="D21" s="227">
        <f t="shared" si="1"/>
        <v>0</v>
      </c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9"/>
    </row>
    <row r="22" spans="1:16" ht="32.25">
      <c r="A22" s="230">
        <v>10</v>
      </c>
      <c r="B22" s="263" t="s">
        <v>41</v>
      </c>
      <c r="C22" s="231">
        <v>613800</v>
      </c>
      <c r="D22" s="227">
        <f t="shared" si="1"/>
        <v>0</v>
      </c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9"/>
    </row>
    <row r="23" spans="1:16" ht="18.75">
      <c r="A23" s="230">
        <v>11</v>
      </c>
      <c r="B23" s="263" t="s">
        <v>11</v>
      </c>
      <c r="C23" s="231">
        <v>613900</v>
      </c>
      <c r="D23" s="227">
        <f t="shared" si="1"/>
        <v>0</v>
      </c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9"/>
    </row>
    <row r="24" spans="1:16" ht="54" customHeight="1" thickBot="1">
      <c r="A24" s="232" t="s">
        <v>12</v>
      </c>
      <c r="B24" s="264" t="s">
        <v>60</v>
      </c>
      <c r="C24" s="233">
        <v>614000</v>
      </c>
      <c r="D24" s="234">
        <f t="shared" si="1"/>
        <v>0</v>
      </c>
      <c r="E24" s="234">
        <f>E25+E28+E30+E39+E42+E44</f>
        <v>0</v>
      </c>
      <c r="F24" s="234">
        <f>F25+F28+F30+F39+F42+F44</f>
        <v>0</v>
      </c>
      <c r="G24" s="234">
        <f>G25+G28+G30+G39+G42+G44</f>
        <v>0</v>
      </c>
      <c r="H24" s="234">
        <f>H25+H28+H30+H39+H42+H44</f>
        <v>0</v>
      </c>
      <c r="I24" s="234">
        <f>I25+I28+I30+I39+I42+I44</f>
        <v>0</v>
      </c>
      <c r="J24" s="234">
        <f aca="true" t="shared" si="2" ref="J24:P24">J25+J28+J30+J39+J42+J44</f>
        <v>0</v>
      </c>
      <c r="K24" s="234">
        <f t="shared" si="2"/>
        <v>0</v>
      </c>
      <c r="L24" s="234">
        <f t="shared" si="2"/>
        <v>0</v>
      </c>
      <c r="M24" s="234">
        <f t="shared" si="2"/>
        <v>0</v>
      </c>
      <c r="N24" s="234">
        <f t="shared" si="2"/>
        <v>0</v>
      </c>
      <c r="O24" s="234">
        <f t="shared" si="2"/>
        <v>0</v>
      </c>
      <c r="P24" s="235">
        <f t="shared" si="2"/>
        <v>0</v>
      </c>
    </row>
    <row r="25" spans="1:16" ht="18.75">
      <c r="A25" s="236">
        <v>1</v>
      </c>
      <c r="B25" s="265" t="s">
        <v>42</v>
      </c>
      <c r="C25" s="237">
        <v>614100</v>
      </c>
      <c r="D25" s="238">
        <f t="shared" si="1"/>
        <v>0</v>
      </c>
      <c r="E25" s="239">
        <f aca="true" t="shared" si="3" ref="E25:P25">E26+E27</f>
        <v>0</v>
      </c>
      <c r="F25" s="239">
        <f t="shared" si="3"/>
        <v>0</v>
      </c>
      <c r="G25" s="239">
        <f t="shared" si="3"/>
        <v>0</v>
      </c>
      <c r="H25" s="239">
        <f t="shared" si="3"/>
        <v>0</v>
      </c>
      <c r="I25" s="239">
        <f t="shared" si="3"/>
        <v>0</v>
      </c>
      <c r="J25" s="239">
        <f t="shared" si="3"/>
        <v>0</v>
      </c>
      <c r="K25" s="239">
        <f t="shared" si="3"/>
        <v>0</v>
      </c>
      <c r="L25" s="239">
        <f t="shared" si="3"/>
        <v>0</v>
      </c>
      <c r="M25" s="239">
        <f t="shared" si="3"/>
        <v>0</v>
      </c>
      <c r="N25" s="239">
        <f t="shared" si="3"/>
        <v>0</v>
      </c>
      <c r="O25" s="239">
        <f t="shared" si="3"/>
        <v>0</v>
      </c>
      <c r="P25" s="240">
        <f t="shared" si="3"/>
        <v>0</v>
      </c>
    </row>
    <row r="26" spans="1:16" ht="18.75" hidden="1">
      <c r="A26" s="241"/>
      <c r="B26" s="266"/>
      <c r="C26" s="242"/>
      <c r="D26" s="227">
        <f t="shared" si="1"/>
        <v>0</v>
      </c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4"/>
    </row>
    <row r="27" spans="1:16" ht="18.75" hidden="1">
      <c r="A27" s="241"/>
      <c r="B27" s="266"/>
      <c r="C27" s="242"/>
      <c r="D27" s="227">
        <f t="shared" si="1"/>
        <v>0</v>
      </c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4"/>
    </row>
    <row r="28" spans="1:16" ht="18.75">
      <c r="A28" s="241">
        <v>2</v>
      </c>
      <c r="B28" s="266" t="s">
        <v>43</v>
      </c>
      <c r="C28" s="242">
        <v>614200</v>
      </c>
      <c r="D28" s="227">
        <f t="shared" si="1"/>
        <v>0</v>
      </c>
      <c r="E28" s="227">
        <f>E29</f>
        <v>0</v>
      </c>
      <c r="F28" s="227">
        <f>F29</f>
        <v>0</v>
      </c>
      <c r="G28" s="227">
        <f>G29</f>
        <v>0</v>
      </c>
      <c r="H28" s="227">
        <f>H29</f>
        <v>0</v>
      </c>
      <c r="I28" s="227">
        <f>I29</f>
        <v>0</v>
      </c>
      <c r="J28" s="227">
        <f aca="true" t="shared" si="4" ref="J28:P28">J29</f>
        <v>0</v>
      </c>
      <c r="K28" s="227">
        <f t="shared" si="4"/>
        <v>0</v>
      </c>
      <c r="L28" s="227">
        <f t="shared" si="4"/>
        <v>0</v>
      </c>
      <c r="M28" s="227">
        <f t="shared" si="4"/>
        <v>0</v>
      </c>
      <c r="N28" s="227">
        <f t="shared" si="4"/>
        <v>0</v>
      </c>
      <c r="O28" s="227">
        <f t="shared" si="4"/>
        <v>0</v>
      </c>
      <c r="P28" s="245">
        <f t="shared" si="4"/>
        <v>0</v>
      </c>
    </row>
    <row r="29" spans="1:16" ht="18.75" hidden="1">
      <c r="A29" s="241"/>
      <c r="B29" s="266"/>
      <c r="C29" s="242"/>
      <c r="D29" s="227">
        <f t="shared" si="1"/>
        <v>0</v>
      </c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4"/>
    </row>
    <row r="30" spans="1:16" ht="18.75">
      <c r="A30" s="241">
        <v>3</v>
      </c>
      <c r="B30" s="263" t="s">
        <v>44</v>
      </c>
      <c r="C30" s="242">
        <v>614300</v>
      </c>
      <c r="D30" s="227">
        <f t="shared" si="1"/>
        <v>0</v>
      </c>
      <c r="E30" s="227">
        <f>SUM(E31:E38)</f>
        <v>0</v>
      </c>
      <c r="F30" s="227">
        <f>SUM(F31:F38)</f>
        <v>0</v>
      </c>
      <c r="G30" s="227">
        <f>SUM(G31:G38)</f>
        <v>0</v>
      </c>
      <c r="H30" s="227">
        <f>SUM(H31:H38)</f>
        <v>0</v>
      </c>
      <c r="I30" s="227">
        <f>SUM(I31:I38)</f>
        <v>0</v>
      </c>
      <c r="J30" s="227">
        <f aca="true" t="shared" si="5" ref="J30:P30">SUM(J31:J38)</f>
        <v>0</v>
      </c>
      <c r="K30" s="227">
        <f t="shared" si="5"/>
        <v>0</v>
      </c>
      <c r="L30" s="227">
        <f t="shared" si="5"/>
        <v>0</v>
      </c>
      <c r="M30" s="227">
        <f t="shared" si="5"/>
        <v>0</v>
      </c>
      <c r="N30" s="227">
        <f t="shared" si="5"/>
        <v>0</v>
      </c>
      <c r="O30" s="227">
        <f t="shared" si="5"/>
        <v>0</v>
      </c>
      <c r="P30" s="245">
        <f t="shared" si="5"/>
        <v>0</v>
      </c>
    </row>
    <row r="31" spans="1:16" ht="18.75" hidden="1">
      <c r="A31" s="241"/>
      <c r="B31" s="266"/>
      <c r="C31" s="242"/>
      <c r="D31" s="227">
        <f t="shared" si="1"/>
        <v>0</v>
      </c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4"/>
    </row>
    <row r="32" spans="1:16" ht="18.75" hidden="1">
      <c r="A32" s="241"/>
      <c r="B32" s="266"/>
      <c r="C32" s="242"/>
      <c r="D32" s="227">
        <f t="shared" si="1"/>
        <v>0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4"/>
    </row>
    <row r="33" spans="1:16" ht="18.75" hidden="1">
      <c r="A33" s="241"/>
      <c r="B33" s="266"/>
      <c r="C33" s="242"/>
      <c r="D33" s="227">
        <f t="shared" si="1"/>
        <v>0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4"/>
    </row>
    <row r="34" spans="1:16" ht="18.75" hidden="1">
      <c r="A34" s="230" t="s">
        <v>74</v>
      </c>
      <c r="B34" s="266"/>
      <c r="C34" s="246"/>
      <c r="D34" s="247">
        <f t="shared" si="1"/>
        <v>0</v>
      </c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29"/>
    </row>
    <row r="35" spans="1:16" ht="18.75" hidden="1">
      <c r="A35" s="230"/>
      <c r="B35" s="266"/>
      <c r="C35" s="246"/>
      <c r="D35" s="227">
        <f t="shared" si="1"/>
        <v>0</v>
      </c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29"/>
    </row>
    <row r="36" spans="1:16" ht="18.75" hidden="1">
      <c r="A36" s="241"/>
      <c r="B36" s="266"/>
      <c r="C36" s="242"/>
      <c r="D36" s="227">
        <f t="shared" si="1"/>
        <v>0</v>
      </c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4"/>
    </row>
    <row r="37" spans="1:16" ht="18.75" hidden="1">
      <c r="A37" s="241"/>
      <c r="B37" s="266"/>
      <c r="C37" s="242"/>
      <c r="D37" s="227">
        <f t="shared" si="1"/>
        <v>0</v>
      </c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4"/>
    </row>
    <row r="38" spans="1:16" ht="18.75" hidden="1">
      <c r="A38" s="230"/>
      <c r="B38" s="266"/>
      <c r="C38" s="246"/>
      <c r="D38" s="247">
        <f t="shared" si="1"/>
        <v>0</v>
      </c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29"/>
    </row>
    <row r="39" spans="1:16" ht="18.75">
      <c r="A39" s="241">
        <v>4</v>
      </c>
      <c r="B39" s="266" t="s">
        <v>45</v>
      </c>
      <c r="C39" s="242">
        <v>614700</v>
      </c>
      <c r="D39" s="227">
        <f t="shared" si="1"/>
        <v>0</v>
      </c>
      <c r="E39" s="227">
        <f>SUM(E40:E41)</f>
        <v>0</v>
      </c>
      <c r="F39" s="227">
        <f>SUM(F40:F41)</f>
        <v>0</v>
      </c>
      <c r="G39" s="227">
        <f>SUM(G40:G41)</f>
        <v>0</v>
      </c>
      <c r="H39" s="227">
        <f>SUM(H40:H41)</f>
        <v>0</v>
      </c>
      <c r="I39" s="227">
        <f>SUM(I40:I41)</f>
        <v>0</v>
      </c>
      <c r="J39" s="227">
        <f aca="true" t="shared" si="6" ref="J39:P39">SUM(J40:J41)</f>
        <v>0</v>
      </c>
      <c r="K39" s="227">
        <f t="shared" si="6"/>
        <v>0</v>
      </c>
      <c r="L39" s="227">
        <f t="shared" si="6"/>
        <v>0</v>
      </c>
      <c r="M39" s="227">
        <f t="shared" si="6"/>
        <v>0</v>
      </c>
      <c r="N39" s="227">
        <f t="shared" si="6"/>
        <v>0</v>
      </c>
      <c r="O39" s="227">
        <f t="shared" si="6"/>
        <v>0</v>
      </c>
      <c r="P39" s="245">
        <f t="shared" si="6"/>
        <v>0</v>
      </c>
    </row>
    <row r="40" spans="1:16" ht="18.75" hidden="1">
      <c r="A40" s="241"/>
      <c r="B40" s="266"/>
      <c r="C40" s="242"/>
      <c r="D40" s="227">
        <f t="shared" si="1"/>
        <v>0</v>
      </c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4"/>
    </row>
    <row r="41" spans="1:16" ht="18.75" hidden="1">
      <c r="A41" s="241"/>
      <c r="B41" s="266"/>
      <c r="C41" s="242"/>
      <c r="D41" s="227">
        <f t="shared" si="1"/>
        <v>0</v>
      </c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9"/>
    </row>
    <row r="42" spans="1:16" ht="18.75">
      <c r="A42" s="241">
        <v>5</v>
      </c>
      <c r="B42" s="266" t="s">
        <v>46</v>
      </c>
      <c r="C42" s="242">
        <v>614800</v>
      </c>
      <c r="D42" s="227">
        <f t="shared" si="1"/>
        <v>0</v>
      </c>
      <c r="E42" s="227">
        <f>E43</f>
        <v>0</v>
      </c>
      <c r="F42" s="227">
        <f>F43</f>
        <v>0</v>
      </c>
      <c r="G42" s="227">
        <f>G43</f>
        <v>0</v>
      </c>
      <c r="H42" s="227">
        <f>H43</f>
        <v>0</v>
      </c>
      <c r="I42" s="227">
        <f>I43</f>
        <v>0</v>
      </c>
      <c r="J42" s="227">
        <f aca="true" t="shared" si="7" ref="J42:P42">J43</f>
        <v>0</v>
      </c>
      <c r="K42" s="227">
        <f t="shared" si="7"/>
        <v>0</v>
      </c>
      <c r="L42" s="227">
        <f t="shared" si="7"/>
        <v>0</v>
      </c>
      <c r="M42" s="227">
        <f t="shared" si="7"/>
        <v>0</v>
      </c>
      <c r="N42" s="227">
        <f t="shared" si="7"/>
        <v>0</v>
      </c>
      <c r="O42" s="227">
        <f t="shared" si="7"/>
        <v>0</v>
      </c>
      <c r="P42" s="245">
        <f t="shared" si="7"/>
        <v>0</v>
      </c>
    </row>
    <row r="43" spans="1:16" ht="18.75" hidden="1">
      <c r="A43" s="241"/>
      <c r="B43" s="266"/>
      <c r="C43" s="242"/>
      <c r="D43" s="227">
        <f t="shared" si="1"/>
        <v>0</v>
      </c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4"/>
    </row>
    <row r="44" spans="1:16" ht="18.75">
      <c r="A44" s="241">
        <v>6</v>
      </c>
      <c r="B44" s="266" t="s">
        <v>47</v>
      </c>
      <c r="C44" s="242">
        <v>614900</v>
      </c>
      <c r="D44" s="227">
        <f t="shared" si="1"/>
        <v>0</v>
      </c>
      <c r="E44" s="227">
        <f>E45</f>
        <v>0</v>
      </c>
      <c r="F44" s="227">
        <f>F45</f>
        <v>0</v>
      </c>
      <c r="G44" s="227">
        <f>G45</f>
        <v>0</v>
      </c>
      <c r="H44" s="227">
        <f>H45</f>
        <v>0</v>
      </c>
      <c r="I44" s="227">
        <f>I45</f>
        <v>0</v>
      </c>
      <c r="J44" s="227">
        <f aca="true" t="shared" si="8" ref="J44:P44">J45</f>
        <v>0</v>
      </c>
      <c r="K44" s="227">
        <f t="shared" si="8"/>
        <v>0</v>
      </c>
      <c r="L44" s="227">
        <f t="shared" si="8"/>
        <v>0</v>
      </c>
      <c r="M44" s="227">
        <f t="shared" si="8"/>
        <v>0</v>
      </c>
      <c r="N44" s="227">
        <f t="shared" si="8"/>
        <v>0</v>
      </c>
      <c r="O44" s="227">
        <f t="shared" si="8"/>
        <v>0</v>
      </c>
      <c r="P44" s="245">
        <f t="shared" si="8"/>
        <v>0</v>
      </c>
    </row>
    <row r="45" spans="1:16" ht="18.75" hidden="1">
      <c r="A45" s="230"/>
      <c r="B45" s="262"/>
      <c r="C45" s="246"/>
      <c r="D45" s="227">
        <f t="shared" si="1"/>
        <v>0</v>
      </c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9"/>
    </row>
    <row r="46" spans="1:16" ht="33" thickBot="1">
      <c r="A46" s="232" t="s">
        <v>13</v>
      </c>
      <c r="B46" s="264" t="s">
        <v>59</v>
      </c>
      <c r="C46" s="233">
        <v>615000</v>
      </c>
      <c r="D46" s="234">
        <f aca="true" t="shared" si="9" ref="D46:P46">D47+D50</f>
        <v>0</v>
      </c>
      <c r="E46" s="234">
        <f t="shared" si="9"/>
        <v>0</v>
      </c>
      <c r="F46" s="234">
        <f t="shared" si="9"/>
        <v>0</v>
      </c>
      <c r="G46" s="234">
        <f t="shared" si="9"/>
        <v>0</v>
      </c>
      <c r="H46" s="234">
        <f t="shared" si="9"/>
        <v>0</v>
      </c>
      <c r="I46" s="234">
        <f t="shared" si="9"/>
        <v>0</v>
      </c>
      <c r="J46" s="234">
        <f t="shared" si="9"/>
        <v>0</v>
      </c>
      <c r="K46" s="234">
        <f t="shared" si="9"/>
        <v>0</v>
      </c>
      <c r="L46" s="234">
        <f t="shared" si="9"/>
        <v>0</v>
      </c>
      <c r="M46" s="234">
        <f t="shared" si="9"/>
        <v>0</v>
      </c>
      <c r="N46" s="234">
        <f t="shared" si="9"/>
        <v>0</v>
      </c>
      <c r="O46" s="234">
        <f t="shared" si="9"/>
        <v>0</v>
      </c>
      <c r="P46" s="235">
        <f t="shared" si="9"/>
        <v>0</v>
      </c>
    </row>
    <row r="47" spans="1:16" ht="32.25">
      <c r="A47" s="236">
        <v>1</v>
      </c>
      <c r="B47" s="265" t="s">
        <v>48</v>
      </c>
      <c r="C47" s="237">
        <v>615100</v>
      </c>
      <c r="D47" s="238">
        <f t="shared" si="1"/>
        <v>0</v>
      </c>
      <c r="E47" s="239">
        <f>SUM(E48:E49)</f>
        <v>0</v>
      </c>
      <c r="F47" s="239">
        <f>SUM(F48:F49)</f>
        <v>0</v>
      </c>
      <c r="G47" s="239">
        <f>SUM(G48:G49)</f>
        <v>0</v>
      </c>
      <c r="H47" s="239">
        <f>SUM(H48:H49)</f>
        <v>0</v>
      </c>
      <c r="I47" s="239">
        <f>SUM(I48:I49)</f>
        <v>0</v>
      </c>
      <c r="J47" s="239">
        <f aca="true" t="shared" si="10" ref="J47:P47">SUM(J48:J49)</f>
        <v>0</v>
      </c>
      <c r="K47" s="239">
        <f t="shared" si="10"/>
        <v>0</v>
      </c>
      <c r="L47" s="239">
        <f t="shared" si="10"/>
        <v>0</v>
      </c>
      <c r="M47" s="239">
        <f t="shared" si="10"/>
        <v>0</v>
      </c>
      <c r="N47" s="239">
        <f t="shared" si="10"/>
        <v>0</v>
      </c>
      <c r="O47" s="239">
        <f t="shared" si="10"/>
        <v>0</v>
      </c>
      <c r="P47" s="240">
        <f t="shared" si="10"/>
        <v>0</v>
      </c>
    </row>
    <row r="48" spans="1:16" ht="18.75" hidden="1">
      <c r="A48" s="241"/>
      <c r="B48" s="266"/>
      <c r="C48" s="242"/>
      <c r="D48" s="227">
        <f t="shared" si="1"/>
        <v>0</v>
      </c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4"/>
    </row>
    <row r="49" spans="1:16" ht="18.75" hidden="1">
      <c r="A49" s="241"/>
      <c r="B49" s="266"/>
      <c r="C49" s="242"/>
      <c r="D49" s="227">
        <f t="shared" si="1"/>
        <v>0</v>
      </c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4"/>
    </row>
    <row r="50" spans="1:16" ht="32.25">
      <c r="A50" s="241">
        <v>2</v>
      </c>
      <c r="B50" s="267" t="s">
        <v>49</v>
      </c>
      <c r="C50" s="242">
        <v>615200</v>
      </c>
      <c r="D50" s="227">
        <f t="shared" si="1"/>
        <v>0</v>
      </c>
      <c r="E50" s="250">
        <f>E51</f>
        <v>0</v>
      </c>
      <c r="F50" s="250">
        <f>F51</f>
        <v>0</v>
      </c>
      <c r="G50" s="250">
        <f>G51</f>
        <v>0</v>
      </c>
      <c r="H50" s="250">
        <f>H51</f>
        <v>0</v>
      </c>
      <c r="I50" s="250">
        <f>I51</f>
        <v>0</v>
      </c>
      <c r="J50" s="250">
        <f aca="true" t="shared" si="11" ref="J50:P50">J51</f>
        <v>0</v>
      </c>
      <c r="K50" s="250">
        <f t="shared" si="11"/>
        <v>0</v>
      </c>
      <c r="L50" s="250">
        <f t="shared" si="11"/>
        <v>0</v>
      </c>
      <c r="M50" s="250">
        <f t="shared" si="11"/>
        <v>0</v>
      </c>
      <c r="N50" s="250">
        <f t="shared" si="11"/>
        <v>0</v>
      </c>
      <c r="O50" s="250">
        <f t="shared" si="11"/>
        <v>0</v>
      </c>
      <c r="P50" s="249">
        <f t="shared" si="11"/>
        <v>0</v>
      </c>
    </row>
    <row r="51" spans="1:16" ht="18.75" hidden="1">
      <c r="A51" s="241"/>
      <c r="B51" s="267"/>
      <c r="C51" s="242"/>
      <c r="D51" s="227">
        <f t="shared" si="1"/>
        <v>0</v>
      </c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4"/>
    </row>
    <row r="52" spans="1:16" ht="33" thickBot="1">
      <c r="A52" s="232" t="s">
        <v>14</v>
      </c>
      <c r="B52" s="264" t="s">
        <v>28</v>
      </c>
      <c r="C52" s="233">
        <v>616000</v>
      </c>
      <c r="D52" s="234">
        <f aca="true" t="shared" si="12" ref="D52:P52">D53</f>
        <v>0</v>
      </c>
      <c r="E52" s="234">
        <f t="shared" si="12"/>
        <v>0</v>
      </c>
      <c r="F52" s="234">
        <f t="shared" si="12"/>
        <v>0</v>
      </c>
      <c r="G52" s="234">
        <f t="shared" si="12"/>
        <v>0</v>
      </c>
      <c r="H52" s="234">
        <f t="shared" si="12"/>
        <v>0</v>
      </c>
      <c r="I52" s="234">
        <f t="shared" si="12"/>
        <v>0</v>
      </c>
      <c r="J52" s="234">
        <f t="shared" si="12"/>
        <v>0</v>
      </c>
      <c r="K52" s="234">
        <f t="shared" si="12"/>
        <v>0</v>
      </c>
      <c r="L52" s="234">
        <f t="shared" si="12"/>
        <v>0</v>
      </c>
      <c r="M52" s="234">
        <f t="shared" si="12"/>
        <v>0</v>
      </c>
      <c r="N52" s="234">
        <f t="shared" si="12"/>
        <v>0</v>
      </c>
      <c r="O52" s="234">
        <f t="shared" si="12"/>
        <v>0</v>
      </c>
      <c r="P52" s="235">
        <f t="shared" si="12"/>
        <v>0</v>
      </c>
    </row>
    <row r="53" spans="1:16" ht="18.75">
      <c r="A53" s="251">
        <v>1</v>
      </c>
      <c r="B53" s="268" t="s">
        <v>50</v>
      </c>
      <c r="C53" s="252">
        <v>616200</v>
      </c>
      <c r="D53" s="238">
        <f t="shared" si="1"/>
        <v>0</v>
      </c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4"/>
    </row>
    <row r="54" spans="1:16" ht="33" thickBot="1">
      <c r="A54" s="232" t="s">
        <v>15</v>
      </c>
      <c r="B54" s="264" t="s">
        <v>65</v>
      </c>
      <c r="C54" s="255"/>
      <c r="D54" s="234">
        <f aca="true" t="shared" si="13" ref="D54:I54">SUM(D55:D60)</f>
        <v>0</v>
      </c>
      <c r="E54" s="234">
        <f t="shared" si="13"/>
        <v>0</v>
      </c>
      <c r="F54" s="234">
        <f t="shared" si="13"/>
        <v>0</v>
      </c>
      <c r="G54" s="234">
        <f t="shared" si="13"/>
        <v>0</v>
      </c>
      <c r="H54" s="234">
        <f t="shared" si="13"/>
        <v>0</v>
      </c>
      <c r="I54" s="234">
        <f t="shared" si="13"/>
        <v>0</v>
      </c>
      <c r="J54" s="234">
        <f>SUM(J55:J60)</f>
        <v>0</v>
      </c>
      <c r="K54" s="234">
        <f aca="true" t="shared" si="14" ref="K54:P54">SUM(K55:K60)</f>
        <v>0</v>
      </c>
      <c r="L54" s="234">
        <f t="shared" si="14"/>
        <v>0</v>
      </c>
      <c r="M54" s="234">
        <f t="shared" si="14"/>
        <v>0</v>
      </c>
      <c r="N54" s="234">
        <f t="shared" si="14"/>
        <v>0</v>
      </c>
      <c r="O54" s="234">
        <f t="shared" si="14"/>
        <v>0</v>
      </c>
      <c r="P54" s="235">
        <f t="shared" si="14"/>
        <v>0</v>
      </c>
    </row>
    <row r="55" spans="1:16" ht="32.25">
      <c r="A55" s="256">
        <v>1</v>
      </c>
      <c r="B55" s="269" t="s">
        <v>51</v>
      </c>
      <c r="C55" s="257">
        <v>821100</v>
      </c>
      <c r="D55" s="238">
        <f t="shared" si="1"/>
        <v>0</v>
      </c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9"/>
    </row>
    <row r="56" spans="1:16" ht="18.75">
      <c r="A56" s="230">
        <v>2</v>
      </c>
      <c r="B56" s="262" t="s">
        <v>23</v>
      </c>
      <c r="C56" s="231">
        <v>821200</v>
      </c>
      <c r="D56" s="227">
        <f t="shared" si="1"/>
        <v>0</v>
      </c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9"/>
    </row>
    <row r="57" spans="1:16" ht="18.75">
      <c r="A57" s="230">
        <v>3</v>
      </c>
      <c r="B57" s="262" t="s">
        <v>24</v>
      </c>
      <c r="C57" s="231">
        <v>821300</v>
      </c>
      <c r="D57" s="227">
        <f t="shared" si="1"/>
        <v>0</v>
      </c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9"/>
    </row>
    <row r="58" spans="1:16" ht="18.75">
      <c r="A58" s="230">
        <v>4</v>
      </c>
      <c r="B58" s="267" t="s">
        <v>25</v>
      </c>
      <c r="C58" s="231">
        <v>821400</v>
      </c>
      <c r="D58" s="227">
        <f t="shared" si="1"/>
        <v>0</v>
      </c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9"/>
    </row>
    <row r="59" spans="1:16" ht="32.25">
      <c r="A59" s="230">
        <v>5</v>
      </c>
      <c r="B59" s="267" t="s">
        <v>26</v>
      </c>
      <c r="C59" s="231">
        <v>821500</v>
      </c>
      <c r="D59" s="227">
        <f t="shared" si="1"/>
        <v>0</v>
      </c>
      <c r="E59" s="228"/>
      <c r="F59" s="228"/>
      <c r="G59" s="228"/>
      <c r="H59" s="228"/>
      <c r="I59" s="260"/>
      <c r="J59" s="228"/>
      <c r="K59" s="228"/>
      <c r="L59" s="228"/>
      <c r="M59" s="228"/>
      <c r="N59" s="228"/>
      <c r="O59" s="228"/>
      <c r="P59" s="229"/>
    </row>
    <row r="60" spans="1:17" ht="32.25">
      <c r="A60" s="230">
        <v>6</v>
      </c>
      <c r="B60" s="267" t="s">
        <v>27</v>
      </c>
      <c r="C60" s="231">
        <v>821600</v>
      </c>
      <c r="D60" s="227">
        <f t="shared" si="1"/>
        <v>0</v>
      </c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9"/>
      <c r="Q60" s="6"/>
    </row>
    <row r="61" spans="1:17" ht="33" thickBot="1">
      <c r="A61" s="232"/>
      <c r="B61" s="264" t="s">
        <v>90</v>
      </c>
      <c r="C61" s="255"/>
      <c r="D61" s="234">
        <f aca="true" t="shared" si="15" ref="D61:P61">D54+D52+D46+D24+D12</f>
        <v>0</v>
      </c>
      <c r="E61" s="234">
        <f>E54+E52+E46+E24+E12</f>
        <v>0</v>
      </c>
      <c r="F61" s="234">
        <f>F54+F52+F46+F24+F12</f>
        <v>0</v>
      </c>
      <c r="G61" s="234">
        <f>G54+G52+G46+G24+G12</f>
        <v>0</v>
      </c>
      <c r="H61" s="234">
        <f>H54+H52+H46+H24+H12</f>
        <v>0</v>
      </c>
      <c r="I61" s="234">
        <f>I54+I52+I46+I24+I12</f>
        <v>0</v>
      </c>
      <c r="J61" s="234">
        <f t="shared" si="15"/>
        <v>0</v>
      </c>
      <c r="K61" s="234">
        <f t="shared" si="15"/>
        <v>0</v>
      </c>
      <c r="L61" s="234">
        <f t="shared" si="15"/>
        <v>0</v>
      </c>
      <c r="M61" s="234">
        <f t="shared" si="15"/>
        <v>0</v>
      </c>
      <c r="N61" s="234">
        <f t="shared" si="15"/>
        <v>0</v>
      </c>
      <c r="O61" s="234">
        <f t="shared" si="15"/>
        <v>0</v>
      </c>
      <c r="P61" s="235">
        <f t="shared" si="15"/>
        <v>0</v>
      </c>
      <c r="Q61" s="6"/>
    </row>
    <row r="62" spans="1:17" ht="18.75">
      <c r="A62" s="28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6"/>
    </row>
    <row r="63" spans="1:17" ht="18.75">
      <c r="A63" s="28"/>
      <c r="B63" s="29"/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7" t="s">
        <v>54</v>
      </c>
      <c r="P63" s="31"/>
      <c r="Q63" s="6"/>
    </row>
    <row r="64" spans="1:17" ht="15.75" customHeight="1">
      <c r="A64" s="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"/>
      <c r="N64" s="25"/>
      <c r="O64" s="25"/>
      <c r="P64" s="25"/>
      <c r="Q64" s="6"/>
    </row>
    <row r="65" spans="1:17" ht="15.75" customHeight="1">
      <c r="A65" s="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"/>
      <c r="N65" s="2"/>
      <c r="O65" s="2"/>
      <c r="P65" s="2"/>
      <c r="Q65" s="6"/>
    </row>
    <row r="66" spans="1:17" ht="15" customHeight="1">
      <c r="A66" s="6"/>
      <c r="B66" s="23"/>
      <c r="C66" s="23"/>
      <c r="D66" s="23"/>
      <c r="E66" s="23"/>
      <c r="F66" s="23"/>
      <c r="G66" s="23"/>
      <c r="H66" s="23"/>
      <c r="I66" s="23"/>
      <c r="J66" s="23"/>
      <c r="K66" s="6"/>
      <c r="L66" s="7"/>
      <c r="M66" s="7"/>
      <c r="N66" s="6"/>
      <c r="Q66" s="6"/>
    </row>
    <row r="67" spans="1:16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5"/>
      <c r="M68" s="3"/>
      <c r="N68" s="6"/>
      <c r="O68" s="5"/>
      <c r="P68" s="10"/>
    </row>
    <row r="69" spans="1:16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</sheetData>
  <sheetProtection/>
  <mergeCells count="10">
    <mergeCell ref="A8:A10"/>
    <mergeCell ref="B8:B10"/>
    <mergeCell ref="C8:C10"/>
    <mergeCell ref="D8:D10"/>
    <mergeCell ref="E8:P9"/>
    <mergeCell ref="A1:P1"/>
    <mergeCell ref="A2:B2"/>
    <mergeCell ref="C2:L2"/>
    <mergeCell ref="A5:L5"/>
    <mergeCell ref="D6:L6"/>
  </mergeCells>
  <printOptions/>
  <pageMargins left="0.31496062992125984" right="0.11811023622047245" top="0.7480314960629921" bottom="0.7480314960629921" header="0.31496062992125984" footer="0.31496062992125984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85"/>
  <sheetViews>
    <sheetView view="pageBreakPreview" zoomScale="60" zoomScalePageLayoutView="0" workbookViewId="0" topLeftCell="A22">
      <selection activeCell="L89" sqref="L89"/>
    </sheetView>
  </sheetViews>
  <sheetFormatPr defaultColWidth="9.140625" defaultRowHeight="15"/>
  <cols>
    <col min="1" max="1" width="6.421875" style="4" bestFit="1" customWidth="1"/>
    <col min="2" max="2" width="35.8515625" style="4" customWidth="1"/>
    <col min="3" max="3" width="13.00390625" style="4" customWidth="1"/>
    <col min="4" max="7" width="20.7109375" style="4" customWidth="1"/>
    <col min="8" max="16" width="15.8515625" style="4" customWidth="1"/>
    <col min="17" max="16384" width="9.140625" style="4" customWidth="1"/>
  </cols>
  <sheetData>
    <row r="1" spans="1:16" ht="18.75">
      <c r="A1" s="423" t="s">
        <v>52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</row>
    <row r="2" spans="14:16" ht="15.75" customHeight="1">
      <c r="N2" s="425" t="s">
        <v>53</v>
      </c>
      <c r="O2" s="425"/>
      <c r="P2" s="20"/>
    </row>
    <row r="3" spans="1:16" ht="21.75" customHeight="1">
      <c r="A3" s="423" t="s">
        <v>57</v>
      </c>
      <c r="B3" s="423"/>
      <c r="C3" s="426" t="s">
        <v>133</v>
      </c>
      <c r="D3" s="426"/>
      <c r="E3" s="426"/>
      <c r="F3" s="426"/>
      <c r="G3" s="426"/>
      <c r="H3" s="426"/>
      <c r="I3" s="426"/>
      <c r="J3" s="426"/>
      <c r="K3" s="11"/>
      <c r="N3" s="425"/>
      <c r="O3" s="425"/>
      <c r="P3" s="39" t="s">
        <v>132</v>
      </c>
    </row>
    <row r="4" spans="1:16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9"/>
      <c r="M4" s="6"/>
      <c r="N4" s="21"/>
      <c r="O4" s="21"/>
      <c r="P4" s="21"/>
    </row>
    <row r="5" spans="1:16" ht="40.5" customHeight="1">
      <c r="A5" s="425" t="s">
        <v>85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6"/>
      <c r="N5" s="22"/>
      <c r="O5" s="22"/>
      <c r="P5" s="22"/>
    </row>
    <row r="6" spans="1:16" ht="8.25" customHeight="1">
      <c r="A6" s="427"/>
      <c r="B6" s="427"/>
      <c r="C6" s="427"/>
      <c r="D6" s="427"/>
      <c r="E6" s="427"/>
      <c r="F6" s="427"/>
      <c r="G6" s="427"/>
      <c r="H6" s="427"/>
      <c r="I6" s="427"/>
      <c r="J6" s="49"/>
      <c r="K6" s="49"/>
      <c r="L6" s="425"/>
      <c r="M6" s="425"/>
      <c r="N6" s="20"/>
      <c r="O6" s="20"/>
      <c r="P6" s="20"/>
    </row>
    <row r="7" spans="1:16" ht="6.75" customHeight="1">
      <c r="A7" s="102"/>
      <c r="B7" s="102"/>
      <c r="C7" s="102"/>
      <c r="D7" s="102"/>
      <c r="E7" s="102"/>
      <c r="F7" s="102"/>
      <c r="G7" s="102"/>
      <c r="H7" s="102"/>
      <c r="I7" s="102"/>
      <c r="J7" s="49"/>
      <c r="K7" s="49"/>
      <c r="L7" s="101"/>
      <c r="M7" s="101"/>
      <c r="N7" s="20"/>
      <c r="O7" s="20"/>
      <c r="P7" s="20"/>
    </row>
    <row r="8" spans="1:16" ht="4.5" customHeight="1">
      <c r="A8" s="102"/>
      <c r="B8" s="102"/>
      <c r="C8" s="102"/>
      <c r="D8" s="102"/>
      <c r="E8" s="102"/>
      <c r="F8" s="102"/>
      <c r="G8" s="102"/>
      <c r="H8" s="102"/>
      <c r="I8" s="102"/>
      <c r="J8" s="49"/>
      <c r="K8" s="49"/>
      <c r="L8" s="101"/>
      <c r="M8" s="101"/>
      <c r="N8" s="20"/>
      <c r="O8" s="20"/>
      <c r="P8" s="20"/>
    </row>
    <row r="9" spans="1:16" ht="5.25" customHeight="1" thickBot="1">
      <c r="A9" s="406"/>
      <c r="B9" s="406"/>
      <c r="C9" s="406"/>
      <c r="D9" s="1"/>
      <c r="E9" s="1"/>
      <c r="F9" s="1"/>
      <c r="G9" s="407"/>
      <c r="H9" s="407"/>
      <c r="I9" s="407"/>
      <c r="J9" s="407"/>
      <c r="K9" s="407"/>
      <c r="L9" s="407"/>
      <c r="M9" s="407"/>
      <c r="N9" s="407"/>
      <c r="O9" s="407"/>
      <c r="P9" s="407"/>
    </row>
    <row r="10" spans="1:16" s="33" customFormat="1" ht="69" customHeight="1">
      <c r="A10" s="408" t="s">
        <v>0</v>
      </c>
      <c r="B10" s="411" t="s">
        <v>71</v>
      </c>
      <c r="C10" s="408" t="s">
        <v>1</v>
      </c>
      <c r="D10" s="414" t="s">
        <v>122</v>
      </c>
      <c r="E10" s="414" t="s">
        <v>123</v>
      </c>
      <c r="F10" s="414" t="s">
        <v>124</v>
      </c>
      <c r="G10" s="414" t="s">
        <v>125</v>
      </c>
      <c r="H10" s="417" t="s">
        <v>67</v>
      </c>
      <c r="I10" s="418"/>
      <c r="J10" s="418"/>
      <c r="K10" s="418"/>
      <c r="L10" s="418"/>
      <c r="M10" s="418"/>
      <c r="N10" s="418"/>
      <c r="O10" s="418"/>
      <c r="P10" s="419"/>
    </row>
    <row r="11" spans="1:16" s="33" customFormat="1" ht="15.75" customHeight="1" thickBot="1">
      <c r="A11" s="409"/>
      <c r="B11" s="412"/>
      <c r="C11" s="409"/>
      <c r="D11" s="415"/>
      <c r="E11" s="415"/>
      <c r="F11" s="415"/>
      <c r="G11" s="415"/>
      <c r="H11" s="420"/>
      <c r="I11" s="421"/>
      <c r="J11" s="421"/>
      <c r="K11" s="421"/>
      <c r="L11" s="421"/>
      <c r="M11" s="421"/>
      <c r="N11" s="421"/>
      <c r="O11" s="421"/>
      <c r="P11" s="422"/>
    </row>
    <row r="12" spans="1:16" s="33" customFormat="1" ht="48.75" customHeight="1" thickBot="1">
      <c r="A12" s="410"/>
      <c r="B12" s="413"/>
      <c r="C12" s="410"/>
      <c r="D12" s="416"/>
      <c r="E12" s="416"/>
      <c r="F12" s="416"/>
      <c r="G12" s="416"/>
      <c r="H12" s="155" t="s">
        <v>66</v>
      </c>
      <c r="I12" s="156" t="s">
        <v>2</v>
      </c>
      <c r="J12" s="156" t="s">
        <v>3</v>
      </c>
      <c r="K12" s="156" t="s">
        <v>4</v>
      </c>
      <c r="L12" s="156" t="s">
        <v>17</v>
      </c>
      <c r="M12" s="156" t="s">
        <v>18</v>
      </c>
      <c r="N12" s="156" t="s">
        <v>19</v>
      </c>
      <c r="O12" s="156" t="s">
        <v>75</v>
      </c>
      <c r="P12" s="156" t="s">
        <v>76</v>
      </c>
    </row>
    <row r="13" spans="1:16" s="33" customFormat="1" ht="15.75" thickBot="1">
      <c r="A13" s="157">
        <v>1</v>
      </c>
      <c r="B13" s="158">
        <v>2</v>
      </c>
      <c r="C13" s="157">
        <v>3</v>
      </c>
      <c r="D13" s="158">
        <v>4</v>
      </c>
      <c r="E13" s="158">
        <v>5</v>
      </c>
      <c r="F13" s="158">
        <v>6</v>
      </c>
      <c r="G13" s="158" t="s">
        <v>84</v>
      </c>
      <c r="H13" s="158">
        <v>8</v>
      </c>
      <c r="I13" s="158">
        <v>9</v>
      </c>
      <c r="J13" s="158">
        <v>10</v>
      </c>
      <c r="K13" s="158">
        <v>11</v>
      </c>
      <c r="L13" s="158">
        <v>12</v>
      </c>
      <c r="M13" s="158">
        <v>13</v>
      </c>
      <c r="N13" s="158">
        <v>14</v>
      </c>
      <c r="O13" s="158">
        <v>15</v>
      </c>
      <c r="P13" s="158">
        <v>16</v>
      </c>
    </row>
    <row r="14" spans="1:16" s="33" customFormat="1" ht="15.75">
      <c r="A14" s="365" t="s">
        <v>7</v>
      </c>
      <c r="B14" s="366" t="s">
        <v>61</v>
      </c>
      <c r="C14" s="365"/>
      <c r="D14" s="367">
        <f aca="true" t="shared" si="0" ref="D14:I14">D15+D30+D49+D62+D67+D74+D86+D92+D97+D108+D115</f>
        <v>1679000</v>
      </c>
      <c r="E14" s="367">
        <f t="shared" si="0"/>
        <v>0</v>
      </c>
      <c r="F14" s="367">
        <f t="shared" si="0"/>
        <v>1679000</v>
      </c>
      <c r="G14" s="367">
        <f t="shared" si="0"/>
        <v>1679000</v>
      </c>
      <c r="H14" s="367">
        <f t="shared" si="0"/>
        <v>1679000</v>
      </c>
      <c r="I14" s="367">
        <f t="shared" si="0"/>
        <v>0</v>
      </c>
      <c r="J14" s="367">
        <f aca="true" t="shared" si="1" ref="J14:O14">SUM(J15:J133)</f>
        <v>0</v>
      </c>
      <c r="K14" s="367">
        <f t="shared" si="1"/>
        <v>0</v>
      </c>
      <c r="L14" s="367">
        <f t="shared" si="1"/>
        <v>0</v>
      </c>
      <c r="M14" s="367">
        <f t="shared" si="1"/>
        <v>0</v>
      </c>
      <c r="N14" s="367">
        <f t="shared" si="1"/>
        <v>0</v>
      </c>
      <c r="O14" s="367">
        <f t="shared" si="1"/>
        <v>0</v>
      </c>
      <c r="P14" s="368">
        <f>SUM(P15:P133)</f>
        <v>0</v>
      </c>
    </row>
    <row r="15" spans="1:18" ht="15.75">
      <c r="A15" s="369">
        <v>1</v>
      </c>
      <c r="B15" s="370" t="s">
        <v>20</v>
      </c>
      <c r="C15" s="369">
        <v>611100</v>
      </c>
      <c r="D15" s="371">
        <f>D16+D17+D18+D19+D20+D21+D22+D23+D24+D25+D26+D27+D28+D29</f>
        <v>1343000</v>
      </c>
      <c r="E15" s="371">
        <f>E16+E17+E18+E19+E20+E21+E22+E23+E24+E25+E26+E27+E28+E29</f>
        <v>0</v>
      </c>
      <c r="F15" s="371">
        <f>F16+F17+F18+F19+F20+F21+F22+F23+F24+F25+F26+F27+F28+F29</f>
        <v>1343000</v>
      </c>
      <c r="G15" s="372">
        <f>G16+G17+G18+G19+G20+G21+G22+G23+G24+G25+G26+G27+G28+G29</f>
        <v>1343000</v>
      </c>
      <c r="H15" s="371">
        <f>H16+H17+H18+H19+H20+H21+H22+H23+H24+H25+H26+H27+H28+H29</f>
        <v>1343000</v>
      </c>
      <c r="I15" s="373"/>
      <c r="J15" s="373"/>
      <c r="K15" s="373"/>
      <c r="L15" s="373"/>
      <c r="M15" s="373"/>
      <c r="N15" s="373"/>
      <c r="O15" s="373"/>
      <c r="P15" s="373"/>
      <c r="R15" s="46"/>
    </row>
    <row r="16" spans="1:18" ht="15.75">
      <c r="A16" s="374"/>
      <c r="B16" s="375" t="s">
        <v>134</v>
      </c>
      <c r="C16" s="376">
        <v>611111</v>
      </c>
      <c r="D16" s="405">
        <v>617000</v>
      </c>
      <c r="E16" s="376"/>
      <c r="F16" s="377">
        <v>617000</v>
      </c>
      <c r="G16" s="378">
        <f>SUM(H16:P16)</f>
        <v>617000</v>
      </c>
      <c r="H16" s="377">
        <v>617000</v>
      </c>
      <c r="I16" s="379"/>
      <c r="J16" s="373"/>
      <c r="K16" s="377"/>
      <c r="L16" s="373"/>
      <c r="M16" s="373"/>
      <c r="N16" s="373"/>
      <c r="O16" s="373"/>
      <c r="P16" s="373"/>
      <c r="R16" s="46"/>
    </row>
    <row r="17" spans="1:18" ht="15.75">
      <c r="A17" s="374"/>
      <c r="B17" s="375" t="s">
        <v>135</v>
      </c>
      <c r="C17" s="376">
        <v>611113</v>
      </c>
      <c r="D17" s="405">
        <v>15000</v>
      </c>
      <c r="E17" s="376"/>
      <c r="F17" s="377">
        <v>15000</v>
      </c>
      <c r="G17" s="378">
        <f aca="true" t="shared" si="2" ref="G17:G48">SUM(H17:O17)</f>
        <v>15000</v>
      </c>
      <c r="H17" s="377">
        <v>15000</v>
      </c>
      <c r="I17" s="379"/>
      <c r="J17" s="373"/>
      <c r="K17" s="377"/>
      <c r="L17" s="373"/>
      <c r="M17" s="373"/>
      <c r="N17" s="373"/>
      <c r="O17" s="373"/>
      <c r="P17" s="373"/>
      <c r="R17" s="46"/>
    </row>
    <row r="18" spans="1:18" ht="15.75">
      <c r="A18" s="374"/>
      <c r="B18" s="375" t="s">
        <v>136</v>
      </c>
      <c r="C18" s="376">
        <v>611114</v>
      </c>
      <c r="D18" s="405">
        <v>50000</v>
      </c>
      <c r="E18" s="376"/>
      <c r="F18" s="377">
        <v>50000</v>
      </c>
      <c r="G18" s="378">
        <f t="shared" si="2"/>
        <v>50000</v>
      </c>
      <c r="H18" s="377">
        <v>50000</v>
      </c>
      <c r="I18" s="379"/>
      <c r="J18" s="373"/>
      <c r="K18" s="377"/>
      <c r="L18" s="373"/>
      <c r="M18" s="373"/>
      <c r="N18" s="373"/>
      <c r="O18" s="373"/>
      <c r="P18" s="373"/>
      <c r="R18" s="46"/>
    </row>
    <row r="19" spans="1:18" ht="15.75">
      <c r="A19" s="374"/>
      <c r="B19" s="375" t="s">
        <v>137</v>
      </c>
      <c r="C19" s="376">
        <v>611115</v>
      </c>
      <c r="D19" s="405">
        <v>80000</v>
      </c>
      <c r="E19" s="376"/>
      <c r="F19" s="377">
        <v>80000</v>
      </c>
      <c r="G19" s="378">
        <f t="shared" si="2"/>
        <v>80000</v>
      </c>
      <c r="H19" s="377">
        <v>80000</v>
      </c>
      <c r="I19" s="379"/>
      <c r="J19" s="373"/>
      <c r="K19" s="377"/>
      <c r="L19" s="373"/>
      <c r="M19" s="373"/>
      <c r="N19" s="373"/>
      <c r="O19" s="373"/>
      <c r="P19" s="373"/>
      <c r="R19" s="46"/>
    </row>
    <row r="20" spans="1:18" ht="15.75">
      <c r="A20" s="374"/>
      <c r="B20" s="375" t="s">
        <v>138</v>
      </c>
      <c r="C20" s="376">
        <v>611116</v>
      </c>
      <c r="D20" s="405">
        <v>1000</v>
      </c>
      <c r="E20" s="376"/>
      <c r="F20" s="377">
        <v>1000</v>
      </c>
      <c r="G20" s="378">
        <f t="shared" si="2"/>
        <v>1000</v>
      </c>
      <c r="H20" s="377">
        <v>1000</v>
      </c>
      <c r="I20" s="379"/>
      <c r="J20" s="373"/>
      <c r="K20" s="377"/>
      <c r="L20" s="373"/>
      <c r="M20" s="373"/>
      <c r="N20" s="373"/>
      <c r="O20" s="373"/>
      <c r="P20" s="373"/>
      <c r="R20" s="46"/>
    </row>
    <row r="21" spans="1:18" ht="15.75">
      <c r="A21" s="374"/>
      <c r="B21" s="375" t="s">
        <v>139</v>
      </c>
      <c r="C21" s="376">
        <v>611117</v>
      </c>
      <c r="D21" s="405">
        <v>25000</v>
      </c>
      <c r="E21" s="376"/>
      <c r="F21" s="377">
        <v>25000</v>
      </c>
      <c r="G21" s="378">
        <f t="shared" si="2"/>
        <v>25000</v>
      </c>
      <c r="H21" s="377">
        <v>25000</v>
      </c>
      <c r="I21" s="379"/>
      <c r="J21" s="373"/>
      <c r="K21" s="377"/>
      <c r="L21" s="373"/>
      <c r="M21" s="373"/>
      <c r="N21" s="373"/>
      <c r="O21" s="373"/>
      <c r="P21" s="373"/>
      <c r="R21" s="46"/>
    </row>
    <row r="22" spans="1:18" ht="15.75">
      <c r="A22" s="374"/>
      <c r="B22" s="375" t="s">
        <v>140</v>
      </c>
      <c r="C22" s="376">
        <v>611122</v>
      </c>
      <c r="D22" s="405">
        <v>65000</v>
      </c>
      <c r="E22" s="376"/>
      <c r="F22" s="377">
        <v>65000</v>
      </c>
      <c r="G22" s="378">
        <f t="shared" si="2"/>
        <v>65000</v>
      </c>
      <c r="H22" s="377">
        <v>65000</v>
      </c>
      <c r="I22" s="379"/>
      <c r="J22" s="373"/>
      <c r="K22" s="373"/>
      <c r="L22" s="373"/>
      <c r="M22" s="373"/>
      <c r="N22" s="373"/>
      <c r="O22" s="373"/>
      <c r="P22" s="373"/>
      <c r="R22" s="46"/>
    </row>
    <row r="23" spans="1:18" ht="15.75">
      <c r="A23" s="374"/>
      <c r="B23" s="375" t="s">
        <v>141</v>
      </c>
      <c r="C23" s="376">
        <v>611123</v>
      </c>
      <c r="D23" s="405">
        <v>255000</v>
      </c>
      <c r="E23" s="376"/>
      <c r="F23" s="377">
        <v>255000</v>
      </c>
      <c r="G23" s="378">
        <f t="shared" si="2"/>
        <v>255000</v>
      </c>
      <c r="H23" s="377">
        <v>255000</v>
      </c>
      <c r="I23" s="379"/>
      <c r="J23" s="373"/>
      <c r="K23" s="373"/>
      <c r="L23" s="373"/>
      <c r="M23" s="373"/>
      <c r="N23" s="373"/>
      <c r="O23" s="373"/>
      <c r="P23" s="373"/>
      <c r="R23" s="46"/>
    </row>
    <row r="24" spans="1:18" ht="38.25" customHeight="1">
      <c r="A24" s="374"/>
      <c r="B24" s="375" t="s">
        <v>142</v>
      </c>
      <c r="C24" s="376">
        <v>611124</v>
      </c>
      <c r="D24" s="405">
        <v>205000</v>
      </c>
      <c r="E24" s="376"/>
      <c r="F24" s="377">
        <v>205000</v>
      </c>
      <c r="G24" s="378">
        <f t="shared" si="2"/>
        <v>205000</v>
      </c>
      <c r="H24" s="377">
        <v>205000</v>
      </c>
      <c r="I24" s="379"/>
      <c r="J24" s="373"/>
      <c r="K24" s="373"/>
      <c r="L24" s="373"/>
      <c r="M24" s="373"/>
      <c r="N24" s="373"/>
      <c r="O24" s="373"/>
      <c r="P24" s="373"/>
      <c r="R24" s="46"/>
    </row>
    <row r="25" spans="1:18" ht="15.75">
      <c r="A25" s="374"/>
      <c r="B25" s="375" t="s">
        <v>143</v>
      </c>
      <c r="C25" s="376">
        <v>611125</v>
      </c>
      <c r="D25" s="405">
        <v>10000</v>
      </c>
      <c r="E25" s="376"/>
      <c r="F25" s="377">
        <v>10000</v>
      </c>
      <c r="G25" s="378">
        <f t="shared" si="2"/>
        <v>10000</v>
      </c>
      <c r="H25" s="377">
        <v>10000</v>
      </c>
      <c r="I25" s="379"/>
      <c r="J25" s="373"/>
      <c r="K25" s="373"/>
      <c r="L25" s="373"/>
      <c r="M25" s="373"/>
      <c r="N25" s="373"/>
      <c r="O25" s="373"/>
      <c r="P25" s="373"/>
      <c r="R25" s="46"/>
    </row>
    <row r="26" spans="1:17" s="33" customFormat="1" ht="16.5" customHeight="1">
      <c r="A26" s="374"/>
      <c r="B26" s="375" t="s">
        <v>144</v>
      </c>
      <c r="C26" s="376">
        <v>611126</v>
      </c>
      <c r="D26" s="405">
        <v>7000</v>
      </c>
      <c r="E26" s="376"/>
      <c r="F26" s="377">
        <v>7000</v>
      </c>
      <c r="G26" s="378">
        <f t="shared" si="2"/>
        <v>7000</v>
      </c>
      <c r="H26" s="377">
        <v>7000</v>
      </c>
      <c r="I26" s="379"/>
      <c r="J26" s="373"/>
      <c r="K26" s="373"/>
      <c r="L26" s="373"/>
      <c r="M26" s="373"/>
      <c r="N26" s="373"/>
      <c r="O26" s="373"/>
      <c r="P26" s="373"/>
      <c r="Q26" s="34"/>
    </row>
    <row r="27" spans="1:16" ht="15.75">
      <c r="A27" s="374"/>
      <c r="B27" s="375" t="s">
        <v>145</v>
      </c>
      <c r="C27" s="376">
        <v>611127</v>
      </c>
      <c r="D27" s="405"/>
      <c r="E27" s="376"/>
      <c r="F27" s="377"/>
      <c r="G27" s="378">
        <f t="shared" si="2"/>
        <v>0</v>
      </c>
      <c r="H27" s="377"/>
      <c r="I27" s="379"/>
      <c r="J27" s="373"/>
      <c r="K27" s="373"/>
      <c r="L27" s="373"/>
      <c r="M27" s="373"/>
      <c r="N27" s="373"/>
      <c r="O27" s="373"/>
      <c r="P27" s="373"/>
    </row>
    <row r="28" spans="1:16" ht="15.75">
      <c r="A28" s="374"/>
      <c r="B28" s="375" t="s">
        <v>146</v>
      </c>
      <c r="C28" s="376">
        <v>611132</v>
      </c>
      <c r="D28" s="405">
        <v>3000</v>
      </c>
      <c r="E28" s="376"/>
      <c r="F28" s="377">
        <v>3000</v>
      </c>
      <c r="G28" s="378">
        <f t="shared" si="2"/>
        <v>3000</v>
      </c>
      <c r="H28" s="377">
        <v>3000</v>
      </c>
      <c r="I28" s="379"/>
      <c r="J28" s="373"/>
      <c r="K28" s="373"/>
      <c r="L28" s="373"/>
      <c r="M28" s="373"/>
      <c r="N28" s="373"/>
      <c r="O28" s="373"/>
      <c r="P28" s="373"/>
    </row>
    <row r="29" spans="1:16" ht="15.75">
      <c r="A29" s="374"/>
      <c r="B29" s="375" t="s">
        <v>147</v>
      </c>
      <c r="C29" s="376">
        <v>611141</v>
      </c>
      <c r="D29" s="405">
        <v>10000</v>
      </c>
      <c r="E29" s="376"/>
      <c r="F29" s="377">
        <v>10000</v>
      </c>
      <c r="G29" s="378">
        <f t="shared" si="2"/>
        <v>10000</v>
      </c>
      <c r="H29" s="377">
        <v>10000</v>
      </c>
      <c r="I29" s="379"/>
      <c r="J29" s="373"/>
      <c r="K29" s="373"/>
      <c r="L29" s="373"/>
      <c r="M29" s="373"/>
      <c r="N29" s="373"/>
      <c r="O29" s="373"/>
      <c r="P29" s="373"/>
    </row>
    <row r="30" spans="1:16" ht="31.5">
      <c r="A30" s="380">
        <v>2</v>
      </c>
      <c r="B30" s="381" t="s">
        <v>39</v>
      </c>
      <c r="C30" s="382">
        <v>611200</v>
      </c>
      <c r="D30" s="383">
        <f>D31+D32+D33++D34+D35+D36+D37+D38+D39+D40+D41+D42+D43+D44+D45+D46+D47+D48</f>
        <v>223000</v>
      </c>
      <c r="E30" s="382"/>
      <c r="F30" s="371">
        <f>F31+F32+F33+F34+F35+F36+F37+F38+F39+F40+F41+F42+F43+F44+F45+F46+F47+F48</f>
        <v>223000</v>
      </c>
      <c r="G30" s="372">
        <f t="shared" si="2"/>
        <v>223000</v>
      </c>
      <c r="H30" s="371">
        <f>H31+H32+H33+H34+H35+H36+H37+H38+H39+H40+H41+H42+H43+H44+H45+H46+H47+H48</f>
        <v>223000</v>
      </c>
      <c r="I30" s="371"/>
      <c r="J30" s="371"/>
      <c r="K30" s="371"/>
      <c r="L30" s="371"/>
      <c r="M30" s="371"/>
      <c r="N30" s="371"/>
      <c r="O30" s="371"/>
      <c r="P30" s="371"/>
    </row>
    <row r="31" spans="1:16" ht="15.75">
      <c r="A31" s="384"/>
      <c r="B31" s="375" t="s">
        <v>148</v>
      </c>
      <c r="C31" s="376">
        <v>611211</v>
      </c>
      <c r="D31" s="385">
        <v>60000</v>
      </c>
      <c r="E31" s="376"/>
      <c r="F31" s="385">
        <v>60000</v>
      </c>
      <c r="G31" s="378">
        <f t="shared" si="2"/>
        <v>60000</v>
      </c>
      <c r="H31" s="385">
        <v>60000</v>
      </c>
      <c r="I31" s="379"/>
      <c r="J31" s="373"/>
      <c r="K31" s="373"/>
      <c r="L31" s="373"/>
      <c r="M31" s="373"/>
      <c r="N31" s="373"/>
      <c r="O31" s="373"/>
      <c r="P31" s="373"/>
    </row>
    <row r="32" spans="1:16" ht="36" customHeight="1">
      <c r="A32" s="384"/>
      <c r="B32" s="375" t="s">
        <v>149</v>
      </c>
      <c r="C32" s="376">
        <v>611212</v>
      </c>
      <c r="D32" s="385"/>
      <c r="E32" s="376"/>
      <c r="F32" s="385"/>
      <c r="G32" s="378">
        <f t="shared" si="2"/>
        <v>0</v>
      </c>
      <c r="H32" s="385"/>
      <c r="I32" s="379"/>
      <c r="J32" s="373"/>
      <c r="K32" s="373"/>
      <c r="L32" s="373"/>
      <c r="M32" s="373"/>
      <c r="N32" s="373"/>
      <c r="O32" s="373"/>
      <c r="P32" s="373"/>
    </row>
    <row r="33" spans="1:16" ht="15.75">
      <c r="A33" s="384"/>
      <c r="B33" s="375" t="s">
        <v>150</v>
      </c>
      <c r="C33" s="376">
        <v>611213</v>
      </c>
      <c r="D33" s="385">
        <v>9600</v>
      </c>
      <c r="E33" s="376"/>
      <c r="F33" s="385">
        <v>9600</v>
      </c>
      <c r="G33" s="378">
        <f t="shared" si="2"/>
        <v>9600</v>
      </c>
      <c r="H33" s="385">
        <v>9600</v>
      </c>
      <c r="I33" s="379"/>
      <c r="J33" s="373"/>
      <c r="K33" s="373"/>
      <c r="L33" s="373"/>
      <c r="M33" s="373"/>
      <c r="N33" s="373"/>
      <c r="O33" s="373"/>
      <c r="P33" s="373"/>
    </row>
    <row r="34" spans="1:16" ht="15.75">
      <c r="A34" s="384"/>
      <c r="B34" s="375" t="s">
        <v>151</v>
      </c>
      <c r="C34" s="376">
        <v>611214</v>
      </c>
      <c r="D34" s="385">
        <v>6600</v>
      </c>
      <c r="E34" s="376"/>
      <c r="F34" s="385">
        <v>6600</v>
      </c>
      <c r="G34" s="378">
        <f t="shared" si="2"/>
        <v>6600</v>
      </c>
      <c r="H34" s="385">
        <v>6600</v>
      </c>
      <c r="I34" s="379"/>
      <c r="J34" s="373"/>
      <c r="K34" s="373"/>
      <c r="L34" s="373"/>
      <c r="M34" s="373"/>
      <c r="N34" s="373"/>
      <c r="O34" s="373"/>
      <c r="P34" s="373"/>
    </row>
    <row r="35" spans="1:16" ht="15.75">
      <c r="A35" s="384"/>
      <c r="B35" s="375" t="s">
        <v>152</v>
      </c>
      <c r="C35" s="376">
        <v>611221</v>
      </c>
      <c r="D35" s="385">
        <v>97000</v>
      </c>
      <c r="E35" s="376"/>
      <c r="F35" s="385">
        <v>97000</v>
      </c>
      <c r="G35" s="378">
        <f t="shared" si="2"/>
        <v>97000</v>
      </c>
      <c r="H35" s="385">
        <v>97000</v>
      </c>
      <c r="I35" s="379"/>
      <c r="J35" s="373"/>
      <c r="K35" s="373"/>
      <c r="L35" s="373"/>
      <c r="M35" s="373"/>
      <c r="N35" s="373"/>
      <c r="O35" s="373"/>
      <c r="P35" s="373"/>
    </row>
    <row r="36" spans="1:16" ht="15.75">
      <c r="A36" s="384"/>
      <c r="B36" s="375" t="s">
        <v>153</v>
      </c>
      <c r="C36" s="376">
        <v>611224</v>
      </c>
      <c r="D36" s="385">
        <v>17000</v>
      </c>
      <c r="E36" s="376"/>
      <c r="F36" s="385">
        <v>17000</v>
      </c>
      <c r="G36" s="378">
        <f t="shared" si="2"/>
        <v>17000</v>
      </c>
      <c r="H36" s="385">
        <v>17000</v>
      </c>
      <c r="I36" s="379"/>
      <c r="J36" s="373"/>
      <c r="K36" s="373"/>
      <c r="L36" s="373"/>
      <c r="M36" s="373"/>
      <c r="N36" s="373"/>
      <c r="O36" s="373"/>
      <c r="P36" s="373"/>
    </row>
    <row r="37" spans="1:16" ht="15.75">
      <c r="A37" s="384"/>
      <c r="B37" s="375" t="s">
        <v>154</v>
      </c>
      <c r="C37" s="376">
        <v>611225</v>
      </c>
      <c r="D37" s="385">
        <v>0</v>
      </c>
      <c r="E37" s="376"/>
      <c r="F37" s="385">
        <v>0</v>
      </c>
      <c r="G37" s="378">
        <f t="shared" si="2"/>
        <v>0</v>
      </c>
      <c r="H37" s="385">
        <v>0</v>
      </c>
      <c r="I37" s="379"/>
      <c r="J37" s="373"/>
      <c r="K37" s="373"/>
      <c r="L37" s="373"/>
      <c r="M37" s="373"/>
      <c r="N37" s="373"/>
      <c r="O37" s="373"/>
      <c r="P37" s="373"/>
    </row>
    <row r="38" spans="1:16" ht="15.75">
      <c r="A38" s="384"/>
      <c r="B38" s="375" t="s">
        <v>155</v>
      </c>
      <c r="C38" s="376">
        <v>611226</v>
      </c>
      <c r="D38" s="385">
        <v>3000</v>
      </c>
      <c r="E38" s="376"/>
      <c r="F38" s="385">
        <v>3000</v>
      </c>
      <c r="G38" s="378">
        <f t="shared" si="2"/>
        <v>3000</v>
      </c>
      <c r="H38" s="385">
        <v>3000</v>
      </c>
      <c r="I38" s="379"/>
      <c r="J38" s="373"/>
      <c r="K38" s="373"/>
      <c r="L38" s="373"/>
      <c r="M38" s="373"/>
      <c r="N38" s="373"/>
      <c r="O38" s="373"/>
      <c r="P38" s="373"/>
    </row>
    <row r="39" spans="1:16" ht="15.75">
      <c r="A39" s="384"/>
      <c r="B39" s="375" t="s">
        <v>156</v>
      </c>
      <c r="C39" s="376">
        <v>611227</v>
      </c>
      <c r="D39" s="385">
        <v>6000</v>
      </c>
      <c r="E39" s="376"/>
      <c r="F39" s="385">
        <v>6000</v>
      </c>
      <c r="G39" s="378">
        <f t="shared" si="2"/>
        <v>6000</v>
      </c>
      <c r="H39" s="385">
        <v>6000</v>
      </c>
      <c r="I39" s="379"/>
      <c r="J39" s="373"/>
      <c r="K39" s="373"/>
      <c r="L39" s="373"/>
      <c r="M39" s="373"/>
      <c r="N39" s="373"/>
      <c r="O39" s="373"/>
      <c r="P39" s="373"/>
    </row>
    <row r="40" spans="1:16" ht="15.75">
      <c r="A40" s="384"/>
      <c r="B40" s="375" t="s">
        <v>157</v>
      </c>
      <c r="C40" s="376">
        <v>611228</v>
      </c>
      <c r="D40" s="385">
        <v>3000</v>
      </c>
      <c r="E40" s="376"/>
      <c r="F40" s="385">
        <v>3000</v>
      </c>
      <c r="G40" s="378">
        <f t="shared" si="2"/>
        <v>3000</v>
      </c>
      <c r="H40" s="385">
        <v>3000</v>
      </c>
      <c r="I40" s="379"/>
      <c r="J40" s="373"/>
      <c r="K40" s="373"/>
      <c r="L40" s="373"/>
      <c r="M40" s="373"/>
      <c r="N40" s="373"/>
      <c r="O40" s="373"/>
      <c r="P40" s="373"/>
    </row>
    <row r="41" spans="1:16" ht="15.75">
      <c r="A41" s="384"/>
      <c r="B41" s="375" t="s">
        <v>158</v>
      </c>
      <c r="C41" s="376">
        <v>611239</v>
      </c>
      <c r="D41" s="385"/>
      <c r="E41" s="376"/>
      <c r="F41" s="385"/>
      <c r="G41" s="378">
        <f t="shared" si="2"/>
        <v>0</v>
      </c>
      <c r="H41" s="385"/>
      <c r="I41" s="379"/>
      <c r="J41" s="373"/>
      <c r="K41" s="373"/>
      <c r="L41" s="373"/>
      <c r="M41" s="373"/>
      <c r="N41" s="373"/>
      <c r="O41" s="373"/>
      <c r="P41" s="373"/>
    </row>
    <row r="42" spans="1:16" ht="15.75">
      <c r="A42" s="384"/>
      <c r="B42" s="375" t="s">
        <v>159</v>
      </c>
      <c r="C42" s="376">
        <v>611272</v>
      </c>
      <c r="D42" s="385">
        <v>4000</v>
      </c>
      <c r="E42" s="376"/>
      <c r="F42" s="385">
        <v>4000</v>
      </c>
      <c r="G42" s="378">
        <f t="shared" si="2"/>
        <v>4000</v>
      </c>
      <c r="H42" s="385">
        <v>4000</v>
      </c>
      <c r="I42" s="379"/>
      <c r="J42" s="373"/>
      <c r="K42" s="373"/>
      <c r="L42" s="373"/>
      <c r="M42" s="373"/>
      <c r="N42" s="373"/>
      <c r="O42" s="373"/>
      <c r="P42" s="373"/>
    </row>
    <row r="43" spans="1:16" ht="15.75">
      <c r="A43" s="384"/>
      <c r="B43" s="375" t="s">
        <v>160</v>
      </c>
      <c r="C43" s="376">
        <v>611273</v>
      </c>
      <c r="D43" s="385">
        <v>8000</v>
      </c>
      <c r="E43" s="376"/>
      <c r="F43" s="385">
        <v>8000</v>
      </c>
      <c r="G43" s="378">
        <f t="shared" si="2"/>
        <v>8000</v>
      </c>
      <c r="H43" s="385">
        <v>8000</v>
      </c>
      <c r="I43" s="379"/>
      <c r="J43" s="373"/>
      <c r="K43" s="373"/>
      <c r="L43" s="373"/>
      <c r="M43" s="373"/>
      <c r="N43" s="373"/>
      <c r="O43" s="373"/>
      <c r="P43" s="373"/>
    </row>
    <row r="44" spans="1:16" ht="15.75">
      <c r="A44" s="384"/>
      <c r="B44" s="375" t="s">
        <v>161</v>
      </c>
      <c r="C44" s="376">
        <v>611274</v>
      </c>
      <c r="D44" s="385">
        <v>6000</v>
      </c>
      <c r="E44" s="376"/>
      <c r="F44" s="385">
        <v>6000</v>
      </c>
      <c r="G44" s="378">
        <f t="shared" si="2"/>
        <v>6000</v>
      </c>
      <c r="H44" s="385">
        <v>6000</v>
      </c>
      <c r="I44" s="379"/>
      <c r="J44" s="373"/>
      <c r="K44" s="373"/>
      <c r="L44" s="373"/>
      <c r="M44" s="373"/>
      <c r="N44" s="373"/>
      <c r="O44" s="373"/>
      <c r="P44" s="373"/>
    </row>
    <row r="45" spans="1:16" ht="15.75">
      <c r="A45" s="384"/>
      <c r="B45" s="375" t="s">
        <v>162</v>
      </c>
      <c r="C45" s="376">
        <v>611275</v>
      </c>
      <c r="D45" s="385">
        <v>500</v>
      </c>
      <c r="E45" s="376"/>
      <c r="F45" s="385">
        <v>500</v>
      </c>
      <c r="G45" s="378">
        <f t="shared" si="2"/>
        <v>500</v>
      </c>
      <c r="H45" s="385">
        <v>500</v>
      </c>
      <c r="I45" s="379"/>
      <c r="J45" s="373"/>
      <c r="K45" s="373"/>
      <c r="L45" s="373"/>
      <c r="M45" s="373"/>
      <c r="N45" s="373"/>
      <c r="O45" s="373"/>
      <c r="P45" s="373"/>
    </row>
    <row r="46" spans="1:16" ht="15.75">
      <c r="A46" s="384"/>
      <c r="B46" s="375" t="s">
        <v>163</v>
      </c>
      <c r="C46" s="376">
        <v>611276</v>
      </c>
      <c r="D46" s="385">
        <v>2300</v>
      </c>
      <c r="E46" s="376"/>
      <c r="F46" s="385">
        <v>2300</v>
      </c>
      <c r="G46" s="378">
        <f t="shared" si="2"/>
        <v>2300</v>
      </c>
      <c r="H46" s="385">
        <v>2300</v>
      </c>
      <c r="I46" s="379"/>
      <c r="J46" s="373"/>
      <c r="K46" s="373"/>
      <c r="L46" s="373"/>
      <c r="M46" s="373"/>
      <c r="N46" s="373"/>
      <c r="O46" s="373"/>
      <c r="P46" s="373"/>
    </row>
    <row r="47" spans="1:16" ht="15.75">
      <c r="A47" s="384"/>
      <c r="B47" s="375" t="s">
        <v>164</v>
      </c>
      <c r="C47" s="376">
        <v>611277</v>
      </c>
      <c r="D47" s="385"/>
      <c r="E47" s="376"/>
      <c r="F47" s="385"/>
      <c r="G47" s="378">
        <f t="shared" si="2"/>
        <v>0</v>
      </c>
      <c r="H47" s="385"/>
      <c r="I47" s="379"/>
      <c r="J47" s="373"/>
      <c r="K47" s="373"/>
      <c r="L47" s="373"/>
      <c r="M47" s="373"/>
      <c r="N47" s="373"/>
      <c r="O47" s="373"/>
      <c r="P47" s="373"/>
    </row>
    <row r="48" spans="1:16" ht="15.75">
      <c r="A48" s="384"/>
      <c r="B48" s="375" t="s">
        <v>146</v>
      </c>
      <c r="C48" s="376">
        <v>611291</v>
      </c>
      <c r="D48" s="376"/>
      <c r="E48" s="376"/>
      <c r="F48" s="373"/>
      <c r="G48" s="378">
        <f t="shared" si="2"/>
        <v>0</v>
      </c>
      <c r="H48" s="373"/>
      <c r="I48" s="379"/>
      <c r="J48" s="373"/>
      <c r="K48" s="373"/>
      <c r="L48" s="373"/>
      <c r="M48" s="373"/>
      <c r="N48" s="373"/>
      <c r="O48" s="373"/>
      <c r="P48" s="373"/>
    </row>
    <row r="49" spans="1:16" ht="15.75">
      <c r="A49" s="380">
        <v>3</v>
      </c>
      <c r="B49" s="386" t="s">
        <v>8</v>
      </c>
      <c r="C49" s="382">
        <v>613100</v>
      </c>
      <c r="D49" s="371">
        <f>D50+D51+D52+D53+D55+D54+D56+D57+D58+D59+D60+D61</f>
        <v>13000</v>
      </c>
      <c r="E49" s="382"/>
      <c r="F49" s="371">
        <f>F50+F51+F52+F53+F55+F54+F56+F57+F58+F59+F60+F61</f>
        <v>13000</v>
      </c>
      <c r="G49" s="371">
        <f>G50+G51+G52+G53+G55+G54+G56+G57+G58+G59+G60+G61</f>
        <v>13000</v>
      </c>
      <c r="H49" s="371">
        <f>H50+H51+H52+H53+H55+H54+H56+H57+H58+H59+H60+H61</f>
        <v>13000</v>
      </c>
      <c r="I49" s="373"/>
      <c r="J49" s="373"/>
      <c r="K49" s="373"/>
      <c r="L49" s="373"/>
      <c r="M49" s="373"/>
      <c r="N49" s="373"/>
      <c r="O49" s="373"/>
      <c r="P49" s="373"/>
    </row>
    <row r="50" spans="1:17" s="33" customFormat="1" ht="15.75">
      <c r="A50" s="384"/>
      <c r="B50" s="375" t="s">
        <v>165</v>
      </c>
      <c r="C50" s="376">
        <v>613111</v>
      </c>
      <c r="D50" s="373">
        <v>0</v>
      </c>
      <c r="E50" s="376"/>
      <c r="F50" s="373"/>
      <c r="G50" s="373">
        <v>0</v>
      </c>
      <c r="H50" s="373">
        <v>0</v>
      </c>
      <c r="I50" s="373"/>
      <c r="J50" s="373"/>
      <c r="K50" s="373"/>
      <c r="L50" s="373"/>
      <c r="M50" s="373"/>
      <c r="N50" s="373"/>
      <c r="O50" s="373"/>
      <c r="P50" s="373"/>
      <c r="Q50" s="34"/>
    </row>
    <row r="51" spans="1:16" ht="15.75">
      <c r="A51" s="384"/>
      <c r="B51" s="375" t="s">
        <v>166</v>
      </c>
      <c r="C51" s="387" t="s">
        <v>167</v>
      </c>
      <c r="D51" s="373">
        <v>2000</v>
      </c>
      <c r="E51" s="387"/>
      <c r="F51" s="373">
        <f>G51</f>
        <v>2000</v>
      </c>
      <c r="G51" s="378">
        <f aca="true" t="shared" si="3" ref="G51:G61">SUM(H51:O51)</f>
        <v>2000</v>
      </c>
      <c r="H51" s="373">
        <v>2000</v>
      </c>
      <c r="I51" s="373"/>
      <c r="J51" s="373"/>
      <c r="K51" s="373"/>
      <c r="L51" s="373"/>
      <c r="M51" s="373"/>
      <c r="N51" s="373"/>
      <c r="O51" s="373"/>
      <c r="P51" s="373"/>
    </row>
    <row r="52" spans="1:16" ht="15.75">
      <c r="A52" s="384"/>
      <c r="B52" s="375" t="s">
        <v>168</v>
      </c>
      <c r="C52" s="387" t="s">
        <v>169</v>
      </c>
      <c r="D52" s="373">
        <v>1500</v>
      </c>
      <c r="E52" s="387"/>
      <c r="F52" s="373">
        <f aca="true" t="shared" si="4" ref="F52:F61">G52</f>
        <v>1500</v>
      </c>
      <c r="G52" s="378">
        <f t="shared" si="3"/>
        <v>1500</v>
      </c>
      <c r="H52" s="373">
        <v>1500</v>
      </c>
      <c r="I52" s="373"/>
      <c r="J52" s="373"/>
      <c r="K52" s="373"/>
      <c r="L52" s="373"/>
      <c r="M52" s="373"/>
      <c r="N52" s="373"/>
      <c r="O52" s="373"/>
      <c r="P52" s="373"/>
    </row>
    <row r="53" spans="1:16" ht="15.75">
      <c r="A53" s="384"/>
      <c r="B53" s="375" t="s">
        <v>170</v>
      </c>
      <c r="C53" s="387" t="s">
        <v>171</v>
      </c>
      <c r="D53" s="373">
        <v>1200</v>
      </c>
      <c r="E53" s="387"/>
      <c r="F53" s="373">
        <f t="shared" si="4"/>
        <v>1200</v>
      </c>
      <c r="G53" s="378">
        <f t="shared" si="3"/>
        <v>1200</v>
      </c>
      <c r="H53" s="373">
        <v>1200</v>
      </c>
      <c r="I53" s="373"/>
      <c r="J53" s="373"/>
      <c r="K53" s="373"/>
      <c r="L53" s="373"/>
      <c r="M53" s="373"/>
      <c r="N53" s="373"/>
      <c r="O53" s="373"/>
      <c r="P53" s="373"/>
    </row>
    <row r="54" spans="1:16" ht="15.75">
      <c r="A54" s="384"/>
      <c r="B54" s="375" t="s">
        <v>172</v>
      </c>
      <c r="C54" s="387" t="s">
        <v>173</v>
      </c>
      <c r="D54" s="373">
        <v>800</v>
      </c>
      <c r="E54" s="387"/>
      <c r="F54" s="373">
        <f t="shared" si="4"/>
        <v>800</v>
      </c>
      <c r="G54" s="378">
        <f t="shared" si="3"/>
        <v>800</v>
      </c>
      <c r="H54" s="373">
        <v>800</v>
      </c>
      <c r="I54" s="373"/>
      <c r="J54" s="373"/>
      <c r="K54" s="373"/>
      <c r="L54" s="373"/>
      <c r="M54" s="373"/>
      <c r="N54" s="373"/>
      <c r="O54" s="373"/>
      <c r="P54" s="373"/>
    </row>
    <row r="55" spans="1:16" ht="15.75">
      <c r="A55" s="384"/>
      <c r="B55" s="375" t="s">
        <v>174</v>
      </c>
      <c r="C55" s="387" t="s">
        <v>175</v>
      </c>
      <c r="D55" s="373">
        <v>0</v>
      </c>
      <c r="E55" s="387"/>
      <c r="F55" s="373">
        <f t="shared" si="4"/>
        <v>0</v>
      </c>
      <c r="G55" s="378">
        <f t="shared" si="3"/>
        <v>0</v>
      </c>
      <c r="H55" s="373">
        <v>0</v>
      </c>
      <c r="I55" s="373"/>
      <c r="J55" s="373"/>
      <c r="K55" s="373"/>
      <c r="L55" s="373"/>
      <c r="M55" s="373"/>
      <c r="N55" s="373"/>
      <c r="O55" s="373"/>
      <c r="P55" s="373"/>
    </row>
    <row r="56" spans="1:17" s="33" customFormat="1" ht="15.75">
      <c r="A56" s="384"/>
      <c r="B56" s="375" t="s">
        <v>176</v>
      </c>
      <c r="C56" s="387" t="s">
        <v>177</v>
      </c>
      <c r="D56" s="373">
        <v>3000</v>
      </c>
      <c r="E56" s="387"/>
      <c r="F56" s="373">
        <f t="shared" si="4"/>
        <v>3000</v>
      </c>
      <c r="G56" s="378">
        <f t="shared" si="3"/>
        <v>3000</v>
      </c>
      <c r="H56" s="373">
        <v>3000</v>
      </c>
      <c r="I56" s="373"/>
      <c r="J56" s="373"/>
      <c r="K56" s="373"/>
      <c r="L56" s="373"/>
      <c r="M56" s="373"/>
      <c r="N56" s="373"/>
      <c r="O56" s="373"/>
      <c r="P56" s="373"/>
      <c r="Q56" s="34"/>
    </row>
    <row r="57" spans="1:16" ht="15.75">
      <c r="A57" s="384"/>
      <c r="B57" s="375" t="s">
        <v>178</v>
      </c>
      <c r="C57" s="387" t="s">
        <v>179</v>
      </c>
      <c r="D57" s="373">
        <v>0</v>
      </c>
      <c r="E57" s="387"/>
      <c r="F57" s="373">
        <f t="shared" si="4"/>
        <v>0</v>
      </c>
      <c r="G57" s="378">
        <f t="shared" si="3"/>
        <v>0</v>
      </c>
      <c r="H57" s="373">
        <v>0</v>
      </c>
      <c r="I57" s="373"/>
      <c r="J57" s="373"/>
      <c r="K57" s="373"/>
      <c r="L57" s="373"/>
      <c r="M57" s="373"/>
      <c r="N57" s="373"/>
      <c r="O57" s="373"/>
      <c r="P57" s="373"/>
    </row>
    <row r="58" spans="1:16" s="33" customFormat="1" ht="15.75">
      <c r="A58" s="384"/>
      <c r="B58" s="375" t="s">
        <v>180</v>
      </c>
      <c r="C58" s="387" t="s">
        <v>181</v>
      </c>
      <c r="D58" s="373">
        <v>1500</v>
      </c>
      <c r="E58" s="387"/>
      <c r="F58" s="373">
        <f t="shared" si="4"/>
        <v>1500</v>
      </c>
      <c r="G58" s="378">
        <f t="shared" si="3"/>
        <v>1500</v>
      </c>
      <c r="H58" s="373">
        <v>1500</v>
      </c>
      <c r="I58" s="373"/>
      <c r="J58" s="373"/>
      <c r="K58" s="373"/>
      <c r="L58" s="373"/>
      <c r="M58" s="373"/>
      <c r="N58" s="373"/>
      <c r="O58" s="373"/>
      <c r="P58" s="373"/>
    </row>
    <row r="59" spans="1:16" ht="15.75">
      <c r="A59" s="384"/>
      <c r="B59" s="375" t="s">
        <v>182</v>
      </c>
      <c r="C59" s="387" t="s">
        <v>183</v>
      </c>
      <c r="D59" s="373">
        <v>3000</v>
      </c>
      <c r="E59" s="387"/>
      <c r="F59" s="373">
        <f t="shared" si="4"/>
        <v>3000</v>
      </c>
      <c r="G59" s="378">
        <f t="shared" si="3"/>
        <v>3000</v>
      </c>
      <c r="H59" s="373">
        <v>3000</v>
      </c>
      <c r="I59" s="373"/>
      <c r="J59" s="373"/>
      <c r="K59" s="373"/>
      <c r="L59" s="373"/>
      <c r="M59" s="373"/>
      <c r="N59" s="373"/>
      <c r="O59" s="373"/>
      <c r="P59" s="373"/>
    </row>
    <row r="60" spans="1:16" ht="15.75">
      <c r="A60" s="384"/>
      <c r="B60" s="375" t="s">
        <v>184</v>
      </c>
      <c r="C60" s="387" t="s">
        <v>185</v>
      </c>
      <c r="D60" s="373"/>
      <c r="E60" s="387"/>
      <c r="F60" s="373">
        <f t="shared" si="4"/>
        <v>0</v>
      </c>
      <c r="G60" s="378">
        <f t="shared" si="3"/>
        <v>0</v>
      </c>
      <c r="H60" s="373"/>
      <c r="I60" s="373"/>
      <c r="J60" s="373"/>
      <c r="K60" s="373"/>
      <c r="L60" s="373"/>
      <c r="M60" s="373"/>
      <c r="N60" s="373"/>
      <c r="O60" s="373"/>
      <c r="P60" s="373"/>
    </row>
    <row r="61" spans="1:16" ht="15.75">
      <c r="A61" s="384"/>
      <c r="B61" s="375" t="s">
        <v>186</v>
      </c>
      <c r="C61" s="387" t="s">
        <v>187</v>
      </c>
      <c r="D61" s="387"/>
      <c r="E61" s="387"/>
      <c r="F61" s="373">
        <f t="shared" si="4"/>
        <v>0</v>
      </c>
      <c r="G61" s="378">
        <f t="shared" si="3"/>
        <v>0</v>
      </c>
      <c r="H61" s="373"/>
      <c r="I61" s="373"/>
      <c r="J61" s="373"/>
      <c r="K61" s="373"/>
      <c r="L61" s="373"/>
      <c r="M61" s="373"/>
      <c r="N61" s="373"/>
      <c r="O61" s="373"/>
      <c r="P61" s="373"/>
    </row>
    <row r="62" spans="1:16" ht="31.5">
      <c r="A62" s="380">
        <v>4</v>
      </c>
      <c r="B62" s="381" t="s">
        <v>40</v>
      </c>
      <c r="C62" s="382">
        <v>613200</v>
      </c>
      <c r="D62" s="371">
        <f>D63+D64+D65+D66</f>
        <v>19000</v>
      </c>
      <c r="E62" s="382"/>
      <c r="F62" s="371">
        <f>F63+F64+F65+F66</f>
        <v>19000</v>
      </c>
      <c r="G62" s="372">
        <f aca="true" t="shared" si="5" ref="G62:G115">SUM(H62:O62)</f>
        <v>19000</v>
      </c>
      <c r="H62" s="371">
        <f>H63+H64+H65+H66</f>
        <v>19000</v>
      </c>
      <c r="I62" s="373"/>
      <c r="J62" s="373"/>
      <c r="K62" s="373"/>
      <c r="L62" s="373"/>
      <c r="M62" s="373"/>
      <c r="N62" s="373"/>
      <c r="O62" s="373"/>
      <c r="P62" s="373"/>
    </row>
    <row r="63" spans="1:16" ht="15.75">
      <c r="A63" s="384"/>
      <c r="B63" s="375" t="s">
        <v>188</v>
      </c>
      <c r="C63" s="387" t="s">
        <v>189</v>
      </c>
      <c r="D63" s="373">
        <v>6000</v>
      </c>
      <c r="E63" s="387"/>
      <c r="F63" s="373">
        <v>6000</v>
      </c>
      <c r="G63" s="378">
        <f t="shared" si="5"/>
        <v>6000</v>
      </c>
      <c r="H63" s="373">
        <v>6000</v>
      </c>
      <c r="I63" s="373"/>
      <c r="J63" s="373"/>
      <c r="K63" s="373"/>
      <c r="L63" s="373"/>
      <c r="M63" s="373"/>
      <c r="N63" s="373"/>
      <c r="O63" s="373"/>
      <c r="P63" s="373"/>
    </row>
    <row r="64" spans="1:17" ht="42" customHeight="1">
      <c r="A64" s="384"/>
      <c r="B64" s="375" t="s">
        <v>190</v>
      </c>
      <c r="C64" s="387" t="s">
        <v>191</v>
      </c>
      <c r="D64" s="373">
        <v>6000</v>
      </c>
      <c r="E64" s="387"/>
      <c r="F64" s="373">
        <v>6000</v>
      </c>
      <c r="G64" s="378">
        <f t="shared" si="5"/>
        <v>6000</v>
      </c>
      <c r="H64" s="373">
        <v>6000</v>
      </c>
      <c r="I64" s="373"/>
      <c r="J64" s="373"/>
      <c r="K64" s="373"/>
      <c r="L64" s="373"/>
      <c r="M64" s="373"/>
      <c r="N64" s="373"/>
      <c r="O64" s="373"/>
      <c r="P64" s="373"/>
      <c r="Q64" s="6"/>
    </row>
    <row r="65" spans="1:17" s="33" customFormat="1" ht="49.5" customHeight="1">
      <c r="A65" s="384"/>
      <c r="B65" s="375" t="s">
        <v>192</v>
      </c>
      <c r="C65" s="387" t="s">
        <v>193</v>
      </c>
      <c r="D65" s="373">
        <v>5500</v>
      </c>
      <c r="E65" s="387"/>
      <c r="F65" s="373">
        <v>5500</v>
      </c>
      <c r="G65" s="378">
        <f t="shared" si="5"/>
        <v>5500</v>
      </c>
      <c r="H65" s="373">
        <v>5500</v>
      </c>
      <c r="I65" s="373"/>
      <c r="J65" s="373"/>
      <c r="K65" s="373"/>
      <c r="L65" s="373"/>
      <c r="M65" s="373"/>
      <c r="N65" s="373"/>
      <c r="O65" s="373"/>
      <c r="P65" s="373"/>
      <c r="Q65" s="34"/>
    </row>
    <row r="66" spans="1:16" ht="30.75" customHeight="1">
      <c r="A66" s="384"/>
      <c r="B66" s="375" t="s">
        <v>194</v>
      </c>
      <c r="C66" s="387" t="s">
        <v>195</v>
      </c>
      <c r="D66" s="373">
        <v>1500</v>
      </c>
      <c r="E66" s="387"/>
      <c r="F66" s="373">
        <v>1500</v>
      </c>
      <c r="G66" s="378">
        <f t="shared" si="5"/>
        <v>1500</v>
      </c>
      <c r="H66" s="373">
        <v>1500</v>
      </c>
      <c r="I66" s="373"/>
      <c r="J66" s="373"/>
      <c r="K66" s="373"/>
      <c r="L66" s="373"/>
      <c r="M66" s="373"/>
      <c r="N66" s="373"/>
      <c r="O66" s="373"/>
      <c r="P66" s="373"/>
    </row>
    <row r="67" spans="1:17" ht="15.75" customHeight="1">
      <c r="A67" s="380">
        <v>5</v>
      </c>
      <c r="B67" s="381" t="s">
        <v>9</v>
      </c>
      <c r="C67" s="382">
        <v>613300</v>
      </c>
      <c r="D67" s="382"/>
      <c r="E67" s="382"/>
      <c r="F67" s="371">
        <f>F68+F69+F70+F71+F72+F73</f>
        <v>0</v>
      </c>
      <c r="G67" s="372">
        <f t="shared" si="5"/>
        <v>0</v>
      </c>
      <c r="H67" s="371">
        <f>H68+H69+H70+H71+H72+H73</f>
        <v>0</v>
      </c>
      <c r="I67" s="373"/>
      <c r="J67" s="373"/>
      <c r="K67" s="373"/>
      <c r="L67" s="373"/>
      <c r="M67" s="373"/>
      <c r="N67" s="373"/>
      <c r="O67" s="373"/>
      <c r="P67" s="373"/>
      <c r="Q67" s="6"/>
    </row>
    <row r="68" spans="1:17" ht="15.75" customHeight="1">
      <c r="A68" s="384"/>
      <c r="B68" s="375" t="s">
        <v>196</v>
      </c>
      <c r="C68" s="387" t="s">
        <v>197</v>
      </c>
      <c r="D68" s="387"/>
      <c r="E68" s="387"/>
      <c r="F68" s="373"/>
      <c r="G68" s="378">
        <f t="shared" si="5"/>
        <v>0</v>
      </c>
      <c r="H68" s="373"/>
      <c r="I68" s="373"/>
      <c r="J68" s="373"/>
      <c r="K68" s="373"/>
      <c r="L68" s="373"/>
      <c r="M68" s="373"/>
      <c r="N68" s="373"/>
      <c r="O68" s="373"/>
      <c r="P68" s="373"/>
      <c r="Q68" s="6"/>
    </row>
    <row r="69" spans="1:17" ht="15.75" customHeight="1">
      <c r="A69" s="384"/>
      <c r="B69" s="375" t="s">
        <v>198</v>
      </c>
      <c r="C69" s="387" t="s">
        <v>199</v>
      </c>
      <c r="D69" s="387"/>
      <c r="E69" s="387"/>
      <c r="F69" s="373">
        <f>H69</f>
        <v>0</v>
      </c>
      <c r="G69" s="378">
        <f t="shared" si="5"/>
        <v>0</v>
      </c>
      <c r="H69" s="373"/>
      <c r="I69" s="373"/>
      <c r="J69" s="373"/>
      <c r="K69" s="373"/>
      <c r="L69" s="373"/>
      <c r="M69" s="373"/>
      <c r="N69" s="373"/>
      <c r="O69" s="373"/>
      <c r="P69" s="373"/>
      <c r="Q69" s="6"/>
    </row>
    <row r="70" spans="1:17" ht="15.75" customHeight="1">
      <c r="A70" s="384"/>
      <c r="B70" s="375" t="s">
        <v>200</v>
      </c>
      <c r="C70" s="387" t="s">
        <v>201</v>
      </c>
      <c r="D70" s="387"/>
      <c r="E70" s="387"/>
      <c r="F70" s="373">
        <f>H70</f>
        <v>0</v>
      </c>
      <c r="G70" s="378">
        <f t="shared" si="5"/>
        <v>0</v>
      </c>
      <c r="H70" s="373"/>
      <c r="I70" s="373"/>
      <c r="J70" s="373"/>
      <c r="K70" s="373"/>
      <c r="L70" s="373"/>
      <c r="M70" s="373"/>
      <c r="N70" s="373"/>
      <c r="O70" s="373"/>
      <c r="P70" s="373"/>
      <c r="Q70" s="6"/>
    </row>
    <row r="71" spans="1:17" ht="15.75" customHeight="1">
      <c r="A71" s="384"/>
      <c r="B71" s="375" t="s">
        <v>202</v>
      </c>
      <c r="C71" s="387" t="s">
        <v>203</v>
      </c>
      <c r="D71" s="387"/>
      <c r="E71" s="387"/>
      <c r="F71" s="373">
        <f>H71</f>
        <v>0</v>
      </c>
      <c r="G71" s="378">
        <f t="shared" si="5"/>
        <v>0</v>
      </c>
      <c r="H71" s="373"/>
      <c r="I71" s="373"/>
      <c r="J71" s="373"/>
      <c r="K71" s="373"/>
      <c r="L71" s="373"/>
      <c r="M71" s="373"/>
      <c r="N71" s="373"/>
      <c r="O71" s="373"/>
      <c r="P71" s="373"/>
      <c r="Q71" s="6"/>
    </row>
    <row r="72" spans="1:17" ht="15" customHeight="1">
      <c r="A72" s="384"/>
      <c r="B72" s="375" t="s">
        <v>204</v>
      </c>
      <c r="C72" s="387" t="s">
        <v>205</v>
      </c>
      <c r="D72" s="387"/>
      <c r="E72" s="387"/>
      <c r="F72" s="373">
        <f>H72</f>
        <v>0</v>
      </c>
      <c r="G72" s="378">
        <f t="shared" si="5"/>
        <v>0</v>
      </c>
      <c r="H72" s="373"/>
      <c r="I72" s="373"/>
      <c r="J72" s="373"/>
      <c r="K72" s="373"/>
      <c r="L72" s="373"/>
      <c r="M72" s="373"/>
      <c r="N72" s="373"/>
      <c r="O72" s="373"/>
      <c r="P72" s="373"/>
      <c r="Q72" s="6"/>
    </row>
    <row r="73" spans="1:16" ht="15.75">
      <c r="A73" s="384"/>
      <c r="B73" s="375" t="s">
        <v>206</v>
      </c>
      <c r="C73" s="387" t="s">
        <v>207</v>
      </c>
      <c r="D73" s="387"/>
      <c r="E73" s="387"/>
      <c r="F73" s="373">
        <f>H73</f>
        <v>0</v>
      </c>
      <c r="G73" s="378">
        <f t="shared" si="5"/>
        <v>0</v>
      </c>
      <c r="H73" s="373"/>
      <c r="I73" s="373"/>
      <c r="J73" s="373"/>
      <c r="K73" s="373"/>
      <c r="L73" s="373"/>
      <c r="M73" s="373"/>
      <c r="N73" s="373"/>
      <c r="O73" s="373"/>
      <c r="P73" s="373"/>
    </row>
    <row r="74" spans="1:16" ht="15.75">
      <c r="A74" s="380">
        <v>6</v>
      </c>
      <c r="B74" s="386" t="s">
        <v>21</v>
      </c>
      <c r="C74" s="382">
        <v>613400</v>
      </c>
      <c r="D74" s="371">
        <f>D75+D76+D77+D78+D79+D80+D81+D82+D83+D84+D85</f>
        <v>13000</v>
      </c>
      <c r="E74" s="382"/>
      <c r="F74" s="371">
        <f>F75+F76+F77+F78+F79+F80+F81+F82+F83+F84+F85</f>
        <v>13000</v>
      </c>
      <c r="G74" s="372">
        <f t="shared" si="5"/>
        <v>13000</v>
      </c>
      <c r="H74" s="371">
        <f>H75+H76+H77+H78+H79+H80+H81+H82+H83+H84+H85</f>
        <v>13000</v>
      </c>
      <c r="I74" s="373"/>
      <c r="J74" s="373"/>
      <c r="K74" s="373"/>
      <c r="L74" s="373"/>
      <c r="M74" s="373"/>
      <c r="N74" s="373"/>
      <c r="O74" s="373"/>
      <c r="P74" s="373"/>
    </row>
    <row r="75" spans="1:16" ht="15.75">
      <c r="A75" s="384"/>
      <c r="B75" s="388" t="s">
        <v>208</v>
      </c>
      <c r="C75" s="389" t="s">
        <v>209</v>
      </c>
      <c r="D75" s="373">
        <v>2000</v>
      </c>
      <c r="E75" s="389"/>
      <c r="F75" s="373">
        <f aca="true" t="shared" si="6" ref="F75:F85">G75</f>
        <v>2000</v>
      </c>
      <c r="G75" s="378">
        <f t="shared" si="5"/>
        <v>2000</v>
      </c>
      <c r="H75" s="373">
        <v>2000</v>
      </c>
      <c r="I75" s="373"/>
      <c r="J75" s="373"/>
      <c r="K75" s="373"/>
      <c r="L75" s="373"/>
      <c r="M75" s="373"/>
      <c r="N75" s="373"/>
      <c r="O75" s="373"/>
      <c r="P75" s="373"/>
    </row>
    <row r="76" spans="1:16" ht="15.75">
      <c r="A76" s="384"/>
      <c r="B76" s="388" t="s">
        <v>210</v>
      </c>
      <c r="C76" s="389" t="s">
        <v>211</v>
      </c>
      <c r="D76" s="373">
        <v>6500</v>
      </c>
      <c r="E76" s="389"/>
      <c r="F76" s="373">
        <f t="shared" si="6"/>
        <v>6500</v>
      </c>
      <c r="G76" s="378">
        <f t="shared" si="5"/>
        <v>6500</v>
      </c>
      <c r="H76" s="373">
        <v>6500</v>
      </c>
      <c r="I76" s="373"/>
      <c r="J76" s="373"/>
      <c r="K76" s="373"/>
      <c r="L76" s="373"/>
      <c r="M76" s="373"/>
      <c r="N76" s="373"/>
      <c r="O76" s="373"/>
      <c r="P76" s="373"/>
    </row>
    <row r="77" spans="1:16" ht="15.75">
      <c r="A77" s="384"/>
      <c r="B77" s="388" t="s">
        <v>212</v>
      </c>
      <c r="C77" s="389" t="s">
        <v>213</v>
      </c>
      <c r="D77" s="373"/>
      <c r="E77" s="389"/>
      <c r="F77" s="373">
        <f t="shared" si="6"/>
        <v>0</v>
      </c>
      <c r="G77" s="378">
        <f t="shared" si="5"/>
        <v>0</v>
      </c>
      <c r="H77" s="373"/>
      <c r="I77" s="373"/>
      <c r="J77" s="373"/>
      <c r="K77" s="373"/>
      <c r="L77" s="373"/>
      <c r="M77" s="373"/>
      <c r="N77" s="373"/>
      <c r="O77" s="373"/>
      <c r="P77" s="373"/>
    </row>
    <row r="78" spans="1:16" ht="15.75">
      <c r="A78" s="384"/>
      <c r="B78" s="388" t="s">
        <v>214</v>
      </c>
      <c r="C78" s="389" t="s">
        <v>215</v>
      </c>
      <c r="D78" s="373"/>
      <c r="E78" s="389"/>
      <c r="F78" s="373">
        <f t="shared" si="6"/>
        <v>0</v>
      </c>
      <c r="G78" s="378">
        <f t="shared" si="5"/>
        <v>0</v>
      </c>
      <c r="H78" s="373"/>
      <c r="I78" s="373"/>
      <c r="J78" s="373"/>
      <c r="K78" s="373"/>
      <c r="L78" s="373"/>
      <c r="M78" s="373"/>
      <c r="N78" s="373"/>
      <c r="O78" s="373"/>
      <c r="P78" s="373"/>
    </row>
    <row r="79" spans="1:16" ht="15.75">
      <c r="A79" s="384"/>
      <c r="B79" s="388" t="s">
        <v>216</v>
      </c>
      <c r="C79" s="389" t="s">
        <v>217</v>
      </c>
      <c r="D79" s="373">
        <v>500</v>
      </c>
      <c r="E79" s="389"/>
      <c r="F79" s="373">
        <f t="shared" si="6"/>
        <v>500</v>
      </c>
      <c r="G79" s="378">
        <f t="shared" si="5"/>
        <v>500</v>
      </c>
      <c r="H79" s="373">
        <v>500</v>
      </c>
      <c r="I79" s="373"/>
      <c r="J79" s="373"/>
      <c r="K79" s="373"/>
      <c r="L79" s="373"/>
      <c r="M79" s="373"/>
      <c r="N79" s="373"/>
      <c r="O79" s="373"/>
      <c r="P79" s="373"/>
    </row>
    <row r="80" spans="1:16" ht="15.75">
      <c r="A80" s="384"/>
      <c r="B80" s="388" t="s">
        <v>218</v>
      </c>
      <c r="C80" s="389" t="s">
        <v>219</v>
      </c>
      <c r="D80" s="373">
        <v>1500</v>
      </c>
      <c r="E80" s="389"/>
      <c r="F80" s="373">
        <f t="shared" si="6"/>
        <v>1500</v>
      </c>
      <c r="G80" s="378">
        <f t="shared" si="5"/>
        <v>1500</v>
      </c>
      <c r="H80" s="373">
        <v>1500</v>
      </c>
      <c r="I80" s="373"/>
      <c r="J80" s="373"/>
      <c r="K80" s="373"/>
      <c r="L80" s="373"/>
      <c r="M80" s="373"/>
      <c r="N80" s="373"/>
      <c r="O80" s="373"/>
      <c r="P80" s="373"/>
    </row>
    <row r="81" spans="1:16" ht="15.75">
      <c r="A81" s="384"/>
      <c r="B81" s="388" t="s">
        <v>220</v>
      </c>
      <c r="C81" s="389" t="s">
        <v>221</v>
      </c>
      <c r="D81" s="373">
        <v>2400</v>
      </c>
      <c r="E81" s="389"/>
      <c r="F81" s="373">
        <f t="shared" si="6"/>
        <v>2400</v>
      </c>
      <c r="G81" s="378">
        <f t="shared" si="5"/>
        <v>2400</v>
      </c>
      <c r="H81" s="373">
        <v>2400</v>
      </c>
      <c r="I81" s="373"/>
      <c r="J81" s="373"/>
      <c r="K81" s="373"/>
      <c r="L81" s="373"/>
      <c r="M81" s="373"/>
      <c r="N81" s="373"/>
      <c r="O81" s="373"/>
      <c r="P81" s="373"/>
    </row>
    <row r="82" spans="1:16" ht="15.75">
      <c r="A82" s="384"/>
      <c r="B82" s="388" t="s">
        <v>222</v>
      </c>
      <c r="C82" s="389" t="s">
        <v>223</v>
      </c>
      <c r="D82" s="373"/>
      <c r="E82" s="389"/>
      <c r="F82" s="373">
        <f t="shared" si="6"/>
        <v>0</v>
      </c>
      <c r="G82" s="378">
        <f t="shared" si="5"/>
        <v>0</v>
      </c>
      <c r="H82" s="373"/>
      <c r="I82" s="373"/>
      <c r="J82" s="373"/>
      <c r="K82" s="373"/>
      <c r="L82" s="373"/>
      <c r="M82" s="373"/>
      <c r="N82" s="373"/>
      <c r="O82" s="373"/>
      <c r="P82" s="373"/>
    </row>
    <row r="83" spans="1:16" ht="15.75">
      <c r="A83" s="384"/>
      <c r="B83" s="388" t="s">
        <v>224</v>
      </c>
      <c r="C83" s="389" t="s">
        <v>225</v>
      </c>
      <c r="D83" s="373"/>
      <c r="E83" s="389"/>
      <c r="F83" s="373">
        <f t="shared" si="6"/>
        <v>0</v>
      </c>
      <c r="G83" s="378">
        <f t="shared" si="5"/>
        <v>0</v>
      </c>
      <c r="H83" s="373"/>
      <c r="I83" s="373"/>
      <c r="J83" s="373"/>
      <c r="K83" s="373"/>
      <c r="L83" s="373"/>
      <c r="M83" s="373"/>
      <c r="N83" s="373"/>
      <c r="O83" s="373"/>
      <c r="P83" s="373"/>
    </row>
    <row r="84" spans="1:16" ht="15.75">
      <c r="A84" s="384"/>
      <c r="B84" s="388" t="s">
        <v>226</v>
      </c>
      <c r="C84" s="389" t="s">
        <v>227</v>
      </c>
      <c r="D84" s="373">
        <v>100</v>
      </c>
      <c r="E84" s="389"/>
      <c r="F84" s="373">
        <f t="shared" si="6"/>
        <v>100</v>
      </c>
      <c r="G84" s="378">
        <f t="shared" si="5"/>
        <v>100</v>
      </c>
      <c r="H84" s="373">
        <v>100</v>
      </c>
      <c r="I84" s="373"/>
      <c r="J84" s="373"/>
      <c r="K84" s="373"/>
      <c r="L84" s="373"/>
      <c r="M84" s="373"/>
      <c r="N84" s="373"/>
      <c r="O84" s="373"/>
      <c r="P84" s="373"/>
    </row>
    <row r="85" spans="1:16" ht="15.75">
      <c r="A85" s="384"/>
      <c r="B85" s="388" t="s">
        <v>228</v>
      </c>
      <c r="C85" s="389" t="s">
        <v>229</v>
      </c>
      <c r="D85" s="373"/>
      <c r="E85" s="389"/>
      <c r="F85" s="373">
        <f t="shared" si="6"/>
        <v>0</v>
      </c>
      <c r="G85" s="378">
        <f t="shared" si="5"/>
        <v>0</v>
      </c>
      <c r="H85" s="373"/>
      <c r="I85" s="373"/>
      <c r="J85" s="373"/>
      <c r="K85" s="373"/>
      <c r="L85" s="373"/>
      <c r="M85" s="373"/>
      <c r="N85" s="373"/>
      <c r="O85" s="373"/>
      <c r="P85" s="373"/>
    </row>
    <row r="86" spans="1:16" ht="15.75">
      <c r="A86" s="380">
        <v>7</v>
      </c>
      <c r="B86" s="381" t="s">
        <v>22</v>
      </c>
      <c r="C86" s="382">
        <v>613500</v>
      </c>
      <c r="D86" s="371">
        <f>D87+D88+D89+D90+D91</f>
        <v>18000</v>
      </c>
      <c r="E86" s="382"/>
      <c r="F86" s="371">
        <f>F87+F88+F89+F90+F91</f>
        <v>18000</v>
      </c>
      <c r="G86" s="372">
        <f t="shared" si="5"/>
        <v>18000</v>
      </c>
      <c r="H86" s="371">
        <f>H87+H88+H89+H90+H91</f>
        <v>18000</v>
      </c>
      <c r="I86" s="373"/>
      <c r="J86" s="373"/>
      <c r="K86" s="373"/>
      <c r="L86" s="373"/>
      <c r="M86" s="373"/>
      <c r="N86" s="373"/>
      <c r="O86" s="373"/>
      <c r="P86" s="373"/>
    </row>
    <row r="87" spans="1:16" ht="15.75">
      <c r="A87" s="384"/>
      <c r="B87" s="388" t="s">
        <v>230</v>
      </c>
      <c r="C87" s="389" t="s">
        <v>231</v>
      </c>
      <c r="D87" s="373">
        <v>16200</v>
      </c>
      <c r="E87" s="389"/>
      <c r="F87" s="373">
        <v>16200</v>
      </c>
      <c r="G87" s="378">
        <f t="shared" si="5"/>
        <v>16200</v>
      </c>
      <c r="H87" s="373">
        <v>16200</v>
      </c>
      <c r="I87" s="373"/>
      <c r="J87" s="373"/>
      <c r="K87" s="373"/>
      <c r="L87" s="373"/>
      <c r="M87" s="373"/>
      <c r="N87" s="373"/>
      <c r="O87" s="373"/>
      <c r="P87" s="373"/>
    </row>
    <row r="88" spans="1:16" ht="15.75">
      <c r="A88" s="384"/>
      <c r="B88" s="388" t="s">
        <v>232</v>
      </c>
      <c r="C88" s="389" t="s">
        <v>233</v>
      </c>
      <c r="D88" s="373">
        <v>100</v>
      </c>
      <c r="E88" s="389"/>
      <c r="F88" s="373">
        <v>100</v>
      </c>
      <c r="G88" s="378">
        <f t="shared" si="5"/>
        <v>100</v>
      </c>
      <c r="H88" s="373">
        <v>100</v>
      </c>
      <c r="I88" s="373"/>
      <c r="J88" s="373"/>
      <c r="K88" s="373"/>
      <c r="L88" s="373"/>
      <c r="M88" s="373"/>
      <c r="N88" s="373"/>
      <c r="O88" s="373"/>
      <c r="P88" s="373"/>
    </row>
    <row r="89" spans="1:16" ht="15.75">
      <c r="A89" s="384"/>
      <c r="B89" s="388" t="s">
        <v>234</v>
      </c>
      <c r="C89" s="389" t="s">
        <v>235</v>
      </c>
      <c r="D89" s="373"/>
      <c r="E89" s="389"/>
      <c r="F89" s="373"/>
      <c r="G89" s="378">
        <f t="shared" si="5"/>
        <v>0</v>
      </c>
      <c r="H89" s="373"/>
      <c r="I89" s="373"/>
      <c r="J89" s="373"/>
      <c r="K89" s="373"/>
      <c r="L89" s="373"/>
      <c r="M89" s="373"/>
      <c r="N89" s="373"/>
      <c r="O89" s="373"/>
      <c r="P89" s="373"/>
    </row>
    <row r="90" spans="1:16" ht="15.75">
      <c r="A90" s="384"/>
      <c r="B90" s="388" t="s">
        <v>236</v>
      </c>
      <c r="C90" s="389" t="s">
        <v>237</v>
      </c>
      <c r="D90" s="373">
        <v>1200</v>
      </c>
      <c r="E90" s="389"/>
      <c r="F90" s="373">
        <v>1200</v>
      </c>
      <c r="G90" s="378">
        <f t="shared" si="5"/>
        <v>1200</v>
      </c>
      <c r="H90" s="373">
        <v>1200</v>
      </c>
      <c r="I90" s="373"/>
      <c r="J90" s="373"/>
      <c r="K90" s="373"/>
      <c r="L90" s="373"/>
      <c r="M90" s="373"/>
      <c r="N90" s="373"/>
      <c r="O90" s="373"/>
      <c r="P90" s="373"/>
    </row>
    <row r="91" spans="1:16" ht="15.75">
      <c r="A91" s="384"/>
      <c r="B91" s="388" t="s">
        <v>238</v>
      </c>
      <c r="C91" s="389" t="s">
        <v>239</v>
      </c>
      <c r="D91" s="373">
        <v>500</v>
      </c>
      <c r="E91" s="389"/>
      <c r="F91" s="373">
        <v>500</v>
      </c>
      <c r="G91" s="378">
        <f t="shared" si="5"/>
        <v>500</v>
      </c>
      <c r="H91" s="373">
        <v>500</v>
      </c>
      <c r="I91" s="373"/>
      <c r="J91" s="373"/>
      <c r="K91" s="373"/>
      <c r="L91" s="373"/>
      <c r="M91" s="373"/>
      <c r="N91" s="373"/>
      <c r="O91" s="373"/>
      <c r="P91" s="373"/>
    </row>
    <row r="92" spans="1:16" ht="15.75">
      <c r="A92" s="380">
        <v>8</v>
      </c>
      <c r="B92" s="386" t="s">
        <v>58</v>
      </c>
      <c r="C92" s="382">
        <v>613600</v>
      </c>
      <c r="D92" s="371">
        <f>D93+D94+D95+D96</f>
        <v>6000</v>
      </c>
      <c r="E92" s="382"/>
      <c r="F92" s="371">
        <f>G92</f>
        <v>6000</v>
      </c>
      <c r="G92" s="372">
        <f t="shared" si="5"/>
        <v>6000</v>
      </c>
      <c r="H92" s="371">
        <f>H93+H94+H95+H96</f>
        <v>6000</v>
      </c>
      <c r="I92" s="373"/>
      <c r="J92" s="373"/>
      <c r="K92" s="373"/>
      <c r="L92" s="373"/>
      <c r="M92" s="373"/>
      <c r="N92" s="373"/>
      <c r="O92" s="373"/>
      <c r="P92" s="373"/>
    </row>
    <row r="93" spans="1:16" ht="15.75">
      <c r="A93" s="384"/>
      <c r="B93" s="388" t="s">
        <v>240</v>
      </c>
      <c r="C93" s="389" t="s">
        <v>241</v>
      </c>
      <c r="D93" s="389"/>
      <c r="E93" s="389"/>
      <c r="F93" s="373">
        <f>G93</f>
        <v>0</v>
      </c>
      <c r="G93" s="378">
        <f t="shared" si="5"/>
        <v>0</v>
      </c>
      <c r="H93" s="373"/>
      <c r="I93" s="373"/>
      <c r="J93" s="373"/>
      <c r="K93" s="373"/>
      <c r="L93" s="373"/>
      <c r="M93" s="373"/>
      <c r="N93" s="373"/>
      <c r="O93" s="373"/>
      <c r="P93" s="373"/>
    </row>
    <row r="94" spans="1:16" ht="15.75">
      <c r="A94" s="384"/>
      <c r="B94" s="388" t="s">
        <v>242</v>
      </c>
      <c r="C94" s="389" t="s">
        <v>243</v>
      </c>
      <c r="D94" s="389"/>
      <c r="E94" s="389"/>
      <c r="F94" s="373">
        <f>G94</f>
        <v>0</v>
      </c>
      <c r="G94" s="378">
        <f t="shared" si="5"/>
        <v>0</v>
      </c>
      <c r="H94" s="373"/>
      <c r="I94" s="373"/>
      <c r="J94" s="373"/>
      <c r="K94" s="373"/>
      <c r="L94" s="373"/>
      <c r="M94" s="373"/>
      <c r="N94" s="373"/>
      <c r="O94" s="373"/>
      <c r="P94" s="373"/>
    </row>
    <row r="95" spans="1:16" ht="15.75">
      <c r="A95" s="384"/>
      <c r="B95" s="388" t="s">
        <v>244</v>
      </c>
      <c r="C95" s="389" t="s">
        <v>245</v>
      </c>
      <c r="D95" s="373">
        <v>6000</v>
      </c>
      <c r="E95" s="389"/>
      <c r="F95" s="373">
        <f>G95</f>
        <v>6000</v>
      </c>
      <c r="G95" s="378">
        <f t="shared" si="5"/>
        <v>6000</v>
      </c>
      <c r="H95" s="373">
        <v>6000</v>
      </c>
      <c r="I95" s="373"/>
      <c r="J95" s="373"/>
      <c r="K95" s="373"/>
      <c r="L95" s="373"/>
      <c r="M95" s="373"/>
      <c r="N95" s="373"/>
      <c r="O95" s="373"/>
      <c r="P95" s="373"/>
    </row>
    <row r="96" spans="1:16" ht="15.75">
      <c r="A96" s="384"/>
      <c r="B96" s="388" t="s">
        <v>246</v>
      </c>
      <c r="C96" s="389" t="s">
        <v>247</v>
      </c>
      <c r="D96" s="389"/>
      <c r="E96" s="389"/>
      <c r="F96" s="373">
        <f>G96</f>
        <v>0</v>
      </c>
      <c r="G96" s="378">
        <f t="shared" si="5"/>
        <v>0</v>
      </c>
      <c r="H96" s="373"/>
      <c r="I96" s="373"/>
      <c r="J96" s="373"/>
      <c r="K96" s="388"/>
      <c r="L96" s="389"/>
      <c r="M96" s="373"/>
      <c r="N96" s="373"/>
      <c r="O96" s="373"/>
      <c r="P96" s="373"/>
    </row>
    <row r="97" spans="1:16" ht="15.75">
      <c r="A97" s="380">
        <v>9</v>
      </c>
      <c r="B97" s="386" t="s">
        <v>10</v>
      </c>
      <c r="C97" s="382">
        <v>613700</v>
      </c>
      <c r="D97" s="371">
        <f>D98+D99+D100+D101+D103+D102+D104+D105+D106+D107</f>
        <v>14000</v>
      </c>
      <c r="E97" s="382"/>
      <c r="F97" s="371">
        <f>F98+F99+F100+F101+F102+F103+F104+F105+F106+F107</f>
        <v>14000</v>
      </c>
      <c r="G97" s="372">
        <f t="shared" si="5"/>
        <v>14000</v>
      </c>
      <c r="H97" s="371">
        <f>H98+H99+H100+H101+H103+H102+H104+H105+H106+H107</f>
        <v>14000</v>
      </c>
      <c r="I97" s="373"/>
      <c r="J97" s="373"/>
      <c r="K97" s="373"/>
      <c r="L97" s="373"/>
      <c r="M97" s="373"/>
      <c r="N97" s="373"/>
      <c r="O97" s="373"/>
      <c r="P97" s="373"/>
    </row>
    <row r="98" spans="1:16" ht="15.75">
      <c r="A98" s="384"/>
      <c r="B98" s="388" t="s">
        <v>248</v>
      </c>
      <c r="C98" s="389" t="s">
        <v>249</v>
      </c>
      <c r="D98" s="389"/>
      <c r="E98" s="389"/>
      <c r="F98" s="373"/>
      <c r="G98" s="378">
        <f t="shared" si="5"/>
        <v>0</v>
      </c>
      <c r="H98" s="373"/>
      <c r="I98" s="373"/>
      <c r="J98" s="373"/>
      <c r="K98" s="373"/>
      <c r="L98" s="373"/>
      <c r="M98" s="373"/>
      <c r="N98" s="373"/>
      <c r="O98" s="373"/>
      <c r="P98" s="373"/>
    </row>
    <row r="99" spans="1:16" ht="15.75">
      <c r="A99" s="384"/>
      <c r="B99" s="388" t="s">
        <v>250</v>
      </c>
      <c r="C99" s="389" t="s">
        <v>251</v>
      </c>
      <c r="D99" s="373">
        <v>3500</v>
      </c>
      <c r="E99" s="389"/>
      <c r="F99" s="373">
        <f aca="true" t="shared" si="7" ref="F99:F114">G99</f>
        <v>3500</v>
      </c>
      <c r="G99" s="378">
        <f t="shared" si="5"/>
        <v>3500</v>
      </c>
      <c r="H99" s="373">
        <v>3500</v>
      </c>
      <c r="I99" s="373"/>
      <c r="J99" s="373"/>
      <c r="K99" s="373"/>
      <c r="L99" s="373"/>
      <c r="M99" s="373"/>
      <c r="N99" s="373"/>
      <c r="O99" s="373"/>
      <c r="P99" s="373"/>
    </row>
    <row r="100" spans="1:16" ht="15.75">
      <c r="A100" s="384"/>
      <c r="B100" s="388" t="s">
        <v>252</v>
      </c>
      <c r="C100" s="389" t="s">
        <v>253</v>
      </c>
      <c r="D100" s="373">
        <v>3000</v>
      </c>
      <c r="E100" s="389"/>
      <c r="F100" s="373">
        <f t="shared" si="7"/>
        <v>3000</v>
      </c>
      <c r="G100" s="378">
        <f t="shared" si="5"/>
        <v>3000</v>
      </c>
      <c r="H100" s="373">
        <v>3000</v>
      </c>
      <c r="I100" s="373"/>
      <c r="J100" s="373"/>
      <c r="K100" s="373"/>
      <c r="L100" s="373"/>
      <c r="M100" s="373"/>
      <c r="N100" s="373"/>
      <c r="O100" s="373"/>
      <c r="P100" s="373"/>
    </row>
    <row r="101" spans="1:16" ht="15.75">
      <c r="A101" s="384"/>
      <c r="B101" s="388" t="s">
        <v>254</v>
      </c>
      <c r="C101" s="389" t="s">
        <v>255</v>
      </c>
      <c r="D101" s="373"/>
      <c r="E101" s="389"/>
      <c r="F101" s="373">
        <f t="shared" si="7"/>
        <v>0</v>
      </c>
      <c r="G101" s="378">
        <f t="shared" si="5"/>
        <v>0</v>
      </c>
      <c r="H101" s="373"/>
      <c r="I101" s="373"/>
      <c r="J101" s="373"/>
      <c r="K101" s="373"/>
      <c r="L101" s="373"/>
      <c r="M101" s="373"/>
      <c r="N101" s="373"/>
      <c r="O101" s="373"/>
      <c r="P101" s="373"/>
    </row>
    <row r="102" spans="1:16" ht="15.75">
      <c r="A102" s="384"/>
      <c r="B102" s="388" t="s">
        <v>256</v>
      </c>
      <c r="C102" s="389" t="s">
        <v>257</v>
      </c>
      <c r="D102" s="373"/>
      <c r="E102" s="389"/>
      <c r="F102" s="373">
        <f t="shared" si="7"/>
        <v>0</v>
      </c>
      <c r="G102" s="378">
        <f t="shared" si="5"/>
        <v>0</v>
      </c>
      <c r="H102" s="373"/>
      <c r="I102" s="373"/>
      <c r="J102" s="373"/>
      <c r="K102" s="373"/>
      <c r="L102" s="373"/>
      <c r="M102" s="373"/>
      <c r="N102" s="373"/>
      <c r="O102" s="373"/>
      <c r="P102" s="373"/>
    </row>
    <row r="103" spans="1:16" ht="15.75">
      <c r="A103" s="384"/>
      <c r="B103" s="388" t="s">
        <v>258</v>
      </c>
      <c r="C103" s="389" t="s">
        <v>259</v>
      </c>
      <c r="D103" s="373">
        <v>3000</v>
      </c>
      <c r="E103" s="389"/>
      <c r="F103" s="373">
        <f t="shared" si="7"/>
        <v>3000</v>
      </c>
      <c r="G103" s="378">
        <f t="shared" si="5"/>
        <v>3000</v>
      </c>
      <c r="H103" s="373">
        <v>3000</v>
      </c>
      <c r="I103" s="373"/>
      <c r="J103" s="373"/>
      <c r="K103" s="373"/>
      <c r="L103" s="373"/>
      <c r="M103" s="373"/>
      <c r="N103" s="373"/>
      <c r="O103" s="373"/>
      <c r="P103" s="373"/>
    </row>
    <row r="104" spans="1:16" ht="15.75">
      <c r="A104" s="384"/>
      <c r="B104" s="388" t="s">
        <v>260</v>
      </c>
      <c r="C104" s="389" t="s">
        <v>261</v>
      </c>
      <c r="D104" s="373">
        <v>3500</v>
      </c>
      <c r="E104" s="389"/>
      <c r="F104" s="373">
        <f t="shared" si="7"/>
        <v>3500</v>
      </c>
      <c r="G104" s="378">
        <f t="shared" si="5"/>
        <v>3500</v>
      </c>
      <c r="H104" s="373">
        <v>3500</v>
      </c>
      <c r="I104" s="373"/>
      <c r="J104" s="373"/>
      <c r="K104" s="373"/>
      <c r="L104" s="373"/>
      <c r="M104" s="373"/>
      <c r="N104" s="373"/>
      <c r="O104" s="373"/>
      <c r="P104" s="373"/>
    </row>
    <row r="105" spans="1:16" ht="15.75">
      <c r="A105" s="384"/>
      <c r="B105" s="388" t="s">
        <v>262</v>
      </c>
      <c r="C105" s="389" t="s">
        <v>263</v>
      </c>
      <c r="D105" s="373">
        <v>1000</v>
      </c>
      <c r="E105" s="389"/>
      <c r="F105" s="373">
        <f t="shared" si="7"/>
        <v>1000</v>
      </c>
      <c r="G105" s="378">
        <f t="shared" si="5"/>
        <v>1000</v>
      </c>
      <c r="H105" s="373">
        <v>1000</v>
      </c>
      <c r="I105" s="373"/>
      <c r="J105" s="373"/>
      <c r="K105" s="373"/>
      <c r="L105" s="373"/>
      <c r="M105" s="373"/>
      <c r="N105" s="373"/>
      <c r="O105" s="373"/>
      <c r="P105" s="373"/>
    </row>
    <row r="106" spans="1:16" ht="15.75">
      <c r="A106" s="384"/>
      <c r="B106" s="388" t="s">
        <v>264</v>
      </c>
      <c r="C106" s="389" t="s">
        <v>265</v>
      </c>
      <c r="D106" s="373"/>
      <c r="E106" s="389"/>
      <c r="F106" s="373">
        <f t="shared" si="7"/>
        <v>0</v>
      </c>
      <c r="G106" s="378">
        <f t="shared" si="5"/>
        <v>0</v>
      </c>
      <c r="H106" s="373"/>
      <c r="I106" s="373"/>
      <c r="J106" s="373"/>
      <c r="K106" s="373"/>
      <c r="L106" s="373"/>
      <c r="M106" s="373"/>
      <c r="N106" s="373"/>
      <c r="O106" s="373"/>
      <c r="P106" s="373"/>
    </row>
    <row r="107" spans="1:16" ht="15.75">
      <c r="A107" s="384"/>
      <c r="B107" s="388" t="s">
        <v>266</v>
      </c>
      <c r="C107" s="389" t="s">
        <v>267</v>
      </c>
      <c r="D107" s="389"/>
      <c r="E107" s="389"/>
      <c r="F107" s="373">
        <f t="shared" si="7"/>
        <v>0</v>
      </c>
      <c r="G107" s="378">
        <f t="shared" si="5"/>
        <v>0</v>
      </c>
      <c r="H107" s="373"/>
      <c r="I107" s="373"/>
      <c r="J107" s="373"/>
      <c r="K107" s="373"/>
      <c r="L107" s="373"/>
      <c r="M107" s="373"/>
      <c r="N107" s="373"/>
      <c r="O107" s="373"/>
      <c r="P107" s="373"/>
    </row>
    <row r="108" spans="1:16" ht="31.5">
      <c r="A108" s="380">
        <v>10</v>
      </c>
      <c r="B108" s="381" t="s">
        <v>41</v>
      </c>
      <c r="C108" s="382">
        <v>613800</v>
      </c>
      <c r="D108" s="371">
        <f>D109+D110+D111+D112+D113+D114</f>
        <v>4000</v>
      </c>
      <c r="E108" s="382"/>
      <c r="F108" s="371">
        <f t="shared" si="7"/>
        <v>4000</v>
      </c>
      <c r="G108" s="372">
        <f t="shared" si="5"/>
        <v>4000</v>
      </c>
      <c r="H108" s="371">
        <f>H109+H110+H111+H112+H113+H114</f>
        <v>4000</v>
      </c>
      <c r="I108" s="373"/>
      <c r="J108" s="373"/>
      <c r="K108" s="373"/>
      <c r="L108" s="373"/>
      <c r="M108" s="373"/>
      <c r="N108" s="373"/>
      <c r="O108" s="373"/>
      <c r="P108" s="373"/>
    </row>
    <row r="109" spans="1:16" ht="15.75">
      <c r="A109" s="384"/>
      <c r="B109" s="388" t="s">
        <v>268</v>
      </c>
      <c r="C109" s="389" t="s">
        <v>269</v>
      </c>
      <c r="D109" s="373">
        <v>3500</v>
      </c>
      <c r="E109" s="389"/>
      <c r="F109" s="373">
        <f t="shared" si="7"/>
        <v>3500</v>
      </c>
      <c r="G109" s="378">
        <f t="shared" si="5"/>
        <v>3500</v>
      </c>
      <c r="H109" s="373">
        <v>3500</v>
      </c>
      <c r="I109" s="373"/>
      <c r="J109" s="373"/>
      <c r="K109" s="373"/>
      <c r="L109" s="373"/>
      <c r="M109" s="373"/>
      <c r="N109" s="373"/>
      <c r="O109" s="373"/>
      <c r="P109" s="373"/>
    </row>
    <row r="110" spans="1:16" ht="15.75">
      <c r="A110" s="384"/>
      <c r="B110" s="388" t="s">
        <v>270</v>
      </c>
      <c r="C110" s="389" t="s">
        <v>271</v>
      </c>
      <c r="D110" s="373"/>
      <c r="E110" s="389"/>
      <c r="F110" s="373">
        <f t="shared" si="7"/>
        <v>0</v>
      </c>
      <c r="G110" s="378">
        <f t="shared" si="5"/>
        <v>0</v>
      </c>
      <c r="H110" s="373"/>
      <c r="I110" s="373"/>
      <c r="J110" s="373"/>
      <c r="K110" s="373"/>
      <c r="L110" s="373"/>
      <c r="M110" s="373"/>
      <c r="N110" s="373"/>
      <c r="O110" s="373"/>
      <c r="P110" s="373"/>
    </row>
    <row r="111" spans="1:16" ht="15.75">
      <c r="A111" s="384"/>
      <c r="B111" s="388" t="s">
        <v>272</v>
      </c>
      <c r="C111" s="389" t="s">
        <v>273</v>
      </c>
      <c r="D111" s="373">
        <v>500</v>
      </c>
      <c r="E111" s="389"/>
      <c r="F111" s="373">
        <f t="shared" si="7"/>
        <v>500</v>
      </c>
      <c r="G111" s="378">
        <f t="shared" si="5"/>
        <v>500</v>
      </c>
      <c r="H111" s="373">
        <v>500</v>
      </c>
      <c r="I111" s="373"/>
      <c r="J111" s="373"/>
      <c r="K111" s="373"/>
      <c r="L111" s="373"/>
      <c r="M111" s="373"/>
      <c r="N111" s="373"/>
      <c r="O111" s="373"/>
      <c r="P111" s="373"/>
    </row>
    <row r="112" spans="1:16" ht="15.75">
      <c r="A112" s="384"/>
      <c r="B112" s="388" t="s">
        <v>274</v>
      </c>
      <c r="C112" s="389" t="s">
        <v>275</v>
      </c>
      <c r="D112" s="389"/>
      <c r="E112" s="389"/>
      <c r="F112" s="373">
        <f t="shared" si="7"/>
        <v>0</v>
      </c>
      <c r="G112" s="378">
        <f t="shared" si="5"/>
        <v>0</v>
      </c>
      <c r="H112" s="373"/>
      <c r="I112" s="373"/>
      <c r="J112" s="373"/>
      <c r="K112" s="373"/>
      <c r="L112" s="373"/>
      <c r="M112" s="373"/>
      <c r="N112" s="373"/>
      <c r="O112" s="373"/>
      <c r="P112" s="373"/>
    </row>
    <row r="113" spans="1:16" ht="15.75">
      <c r="A113" s="384"/>
      <c r="B113" s="388" t="s">
        <v>276</v>
      </c>
      <c r="C113" s="389" t="s">
        <v>277</v>
      </c>
      <c r="D113" s="389"/>
      <c r="E113" s="389"/>
      <c r="F113" s="373">
        <f t="shared" si="7"/>
        <v>0</v>
      </c>
      <c r="G113" s="378">
        <f t="shared" si="5"/>
        <v>0</v>
      </c>
      <c r="H113" s="373"/>
      <c r="I113" s="373"/>
      <c r="J113" s="373"/>
      <c r="K113" s="373"/>
      <c r="L113" s="373"/>
      <c r="M113" s="373"/>
      <c r="N113" s="373"/>
      <c r="O113" s="373"/>
      <c r="P113" s="373"/>
    </row>
    <row r="114" spans="1:16" ht="15.75">
      <c r="A114" s="384"/>
      <c r="B114" s="388" t="s">
        <v>278</v>
      </c>
      <c r="C114" s="389" t="s">
        <v>279</v>
      </c>
      <c r="D114" s="389"/>
      <c r="E114" s="389"/>
      <c r="F114" s="373">
        <f t="shared" si="7"/>
        <v>0</v>
      </c>
      <c r="G114" s="378">
        <f t="shared" si="5"/>
        <v>0</v>
      </c>
      <c r="H114" s="373"/>
      <c r="I114" s="373"/>
      <c r="J114" s="373"/>
      <c r="K114" s="373"/>
      <c r="L114" s="373"/>
      <c r="M114" s="373"/>
      <c r="N114" s="373"/>
      <c r="O114" s="373"/>
      <c r="P114" s="373"/>
    </row>
    <row r="115" spans="1:16" ht="15.75">
      <c r="A115" s="380" t="s">
        <v>280</v>
      </c>
      <c r="B115" s="381" t="s">
        <v>11</v>
      </c>
      <c r="C115" s="382">
        <v>613900</v>
      </c>
      <c r="D115" s="371">
        <f>D116+D117+D118+D119+D120+D121+D122+D123+D124+D125+D126+D127+D128+D129+D130+D131+D132+D133</f>
        <v>26000</v>
      </c>
      <c r="E115" s="382"/>
      <c r="F115" s="371">
        <f>F116+F117+F118+F119+F120+F121+F122+F123+F124+F125+F126+F127+F128+F129+F130+F131+F132+F133</f>
        <v>26000</v>
      </c>
      <c r="G115" s="372">
        <f t="shared" si="5"/>
        <v>26000</v>
      </c>
      <c r="H115" s="371">
        <f>H116+H117+H118+H119+H120+H121+H122+H123+H124+H125+H126+H127+H128+H129+H130+H131+H132+H133</f>
        <v>26000</v>
      </c>
      <c r="I115" s="371">
        <f>I117+I118+I119+I120+I121+I122+I123+I124+I125+I126+I127+I128+I129+I130+I131+I132+I133</f>
        <v>0</v>
      </c>
      <c r="J115" s="373"/>
      <c r="K115" s="373"/>
      <c r="L115" s="373"/>
      <c r="M115" s="373"/>
      <c r="N115" s="373"/>
      <c r="O115" s="373"/>
      <c r="P115" s="373"/>
    </row>
    <row r="116" spans="1:16" ht="15.75">
      <c r="A116" s="380"/>
      <c r="B116" s="390" t="s">
        <v>281</v>
      </c>
      <c r="C116" s="391">
        <v>613912</v>
      </c>
      <c r="D116" s="373">
        <v>2000</v>
      </c>
      <c r="E116" s="391"/>
      <c r="F116" s="373">
        <v>2000</v>
      </c>
      <c r="G116" s="378">
        <v>2000</v>
      </c>
      <c r="H116" s="373">
        <v>2000</v>
      </c>
      <c r="I116" s="371"/>
      <c r="J116" s="373"/>
      <c r="K116" s="373"/>
      <c r="L116" s="373"/>
      <c r="M116" s="373"/>
      <c r="N116" s="373"/>
      <c r="O116" s="373"/>
      <c r="P116" s="373"/>
    </row>
    <row r="117" spans="1:16" ht="15.75">
      <c r="A117" s="384"/>
      <c r="B117" s="388" t="s">
        <v>282</v>
      </c>
      <c r="C117" s="389" t="s">
        <v>283</v>
      </c>
      <c r="D117" s="373">
        <v>6000</v>
      </c>
      <c r="E117" s="389"/>
      <c r="F117" s="373">
        <v>6000</v>
      </c>
      <c r="G117" s="378">
        <f aca="true" t="shared" si="8" ref="G117:G133">SUM(H117:O117)</f>
        <v>6000</v>
      </c>
      <c r="H117" s="373">
        <v>6000</v>
      </c>
      <c r="I117" s="373"/>
      <c r="J117" s="373"/>
      <c r="K117" s="373"/>
      <c r="L117" s="373"/>
      <c r="M117" s="373"/>
      <c r="N117" s="373"/>
      <c r="O117" s="373"/>
      <c r="P117" s="373"/>
    </row>
    <row r="118" spans="1:16" ht="15.75">
      <c r="A118" s="384"/>
      <c r="B118" s="388" t="s">
        <v>284</v>
      </c>
      <c r="C118" s="389" t="s">
        <v>285</v>
      </c>
      <c r="D118" s="373">
        <v>4000</v>
      </c>
      <c r="E118" s="389"/>
      <c r="F118" s="373">
        <v>4000</v>
      </c>
      <c r="G118" s="378">
        <f t="shared" si="8"/>
        <v>4000</v>
      </c>
      <c r="H118" s="373">
        <v>4000</v>
      </c>
      <c r="I118" s="373"/>
      <c r="J118" s="373"/>
      <c r="K118" s="373"/>
      <c r="L118" s="373"/>
      <c r="M118" s="373"/>
      <c r="N118" s="373"/>
      <c r="O118" s="373"/>
      <c r="P118" s="373"/>
    </row>
    <row r="119" spans="1:16" ht="15.75">
      <c r="A119" s="384"/>
      <c r="B119" s="388" t="s">
        <v>286</v>
      </c>
      <c r="C119" s="389" t="s">
        <v>287</v>
      </c>
      <c r="D119" s="373"/>
      <c r="E119" s="389"/>
      <c r="F119" s="373"/>
      <c r="G119" s="378">
        <f t="shared" si="8"/>
        <v>0</v>
      </c>
      <c r="H119" s="373"/>
      <c r="I119" s="373"/>
      <c r="J119" s="373"/>
      <c r="K119" s="373"/>
      <c r="L119" s="373"/>
      <c r="M119" s="373"/>
      <c r="N119" s="373"/>
      <c r="O119" s="373"/>
      <c r="P119" s="373"/>
    </row>
    <row r="120" spans="1:16" ht="15.75">
      <c r="A120" s="384"/>
      <c r="B120" s="388" t="s">
        <v>288</v>
      </c>
      <c r="C120" s="389" t="s">
        <v>289</v>
      </c>
      <c r="D120" s="373"/>
      <c r="E120" s="389"/>
      <c r="F120" s="373"/>
      <c r="G120" s="378">
        <f t="shared" si="8"/>
        <v>0</v>
      </c>
      <c r="H120" s="373"/>
      <c r="I120" s="373"/>
      <c r="J120" s="373"/>
      <c r="K120" s="373"/>
      <c r="L120" s="373"/>
      <c r="M120" s="373"/>
      <c r="N120" s="373"/>
      <c r="O120" s="373"/>
      <c r="P120" s="373"/>
    </row>
    <row r="121" spans="1:16" ht="15.75">
      <c r="A121" s="384"/>
      <c r="B121" s="388" t="s">
        <v>290</v>
      </c>
      <c r="C121" s="389" t="s">
        <v>291</v>
      </c>
      <c r="D121" s="373"/>
      <c r="E121" s="389"/>
      <c r="F121" s="373"/>
      <c r="G121" s="378">
        <f t="shared" si="8"/>
        <v>0</v>
      </c>
      <c r="H121" s="373"/>
      <c r="I121" s="373"/>
      <c r="J121" s="373"/>
      <c r="K121" s="373"/>
      <c r="L121" s="373"/>
      <c r="M121" s="373"/>
      <c r="N121" s="373"/>
      <c r="O121" s="373"/>
      <c r="P121" s="373"/>
    </row>
    <row r="122" spans="1:16" ht="15.75">
      <c r="A122" s="384"/>
      <c r="B122" s="388" t="s">
        <v>292</v>
      </c>
      <c r="C122" s="389" t="s">
        <v>293</v>
      </c>
      <c r="D122" s="373">
        <v>3550</v>
      </c>
      <c r="E122" s="389"/>
      <c r="F122" s="373">
        <v>3550</v>
      </c>
      <c r="G122" s="378">
        <f t="shared" si="8"/>
        <v>3550</v>
      </c>
      <c r="H122" s="373">
        <v>3550</v>
      </c>
      <c r="I122" s="373"/>
      <c r="J122" s="373"/>
      <c r="K122" s="373"/>
      <c r="L122" s="373"/>
      <c r="M122" s="373"/>
      <c r="N122" s="373"/>
      <c r="O122" s="373"/>
      <c r="P122" s="373"/>
    </row>
    <row r="123" spans="1:16" ht="15.75">
      <c r="A123" s="384"/>
      <c r="B123" s="388" t="s">
        <v>294</v>
      </c>
      <c r="C123" s="389" t="s">
        <v>295</v>
      </c>
      <c r="D123" s="373"/>
      <c r="E123" s="389"/>
      <c r="F123" s="373"/>
      <c r="G123" s="378">
        <f t="shared" si="8"/>
        <v>0</v>
      </c>
      <c r="H123" s="373"/>
      <c r="I123" s="377"/>
      <c r="J123" s="373"/>
      <c r="K123" s="373"/>
      <c r="L123" s="373"/>
      <c r="M123" s="373"/>
      <c r="N123" s="373"/>
      <c r="O123" s="373"/>
      <c r="P123" s="373"/>
    </row>
    <row r="124" spans="1:16" ht="15.75">
      <c r="A124" s="384"/>
      <c r="B124" s="388" t="s">
        <v>296</v>
      </c>
      <c r="C124" s="389" t="s">
        <v>297</v>
      </c>
      <c r="D124" s="392"/>
      <c r="E124" s="389"/>
      <c r="F124" s="392"/>
      <c r="G124" s="378">
        <f t="shared" si="8"/>
        <v>0</v>
      </c>
      <c r="H124" s="392"/>
      <c r="I124" s="377"/>
      <c r="J124" s="373"/>
      <c r="K124" s="373"/>
      <c r="L124" s="373"/>
      <c r="M124" s="373"/>
      <c r="N124" s="373"/>
      <c r="O124" s="373"/>
      <c r="P124" s="373"/>
    </row>
    <row r="125" spans="1:16" ht="15.75">
      <c r="A125" s="384"/>
      <c r="B125" s="388" t="s">
        <v>298</v>
      </c>
      <c r="C125" s="389" t="s">
        <v>299</v>
      </c>
      <c r="D125" s="373"/>
      <c r="E125" s="389"/>
      <c r="F125" s="373"/>
      <c r="G125" s="378">
        <f t="shared" si="8"/>
        <v>0</v>
      </c>
      <c r="H125" s="373"/>
      <c r="I125" s="377"/>
      <c r="J125" s="373"/>
      <c r="K125" s="373"/>
      <c r="L125" s="373"/>
      <c r="M125" s="373"/>
      <c r="N125" s="373"/>
      <c r="O125" s="373"/>
      <c r="P125" s="373"/>
    </row>
    <row r="126" spans="1:16" ht="15.75">
      <c r="A126" s="384"/>
      <c r="B126" s="388" t="s">
        <v>300</v>
      </c>
      <c r="C126" s="389" t="s">
        <v>301</v>
      </c>
      <c r="D126" s="373"/>
      <c r="E126" s="389"/>
      <c r="F126" s="373"/>
      <c r="G126" s="378">
        <f t="shared" si="8"/>
        <v>0</v>
      </c>
      <c r="H126" s="373"/>
      <c r="I126" s="377"/>
      <c r="J126" s="373"/>
      <c r="K126" s="373"/>
      <c r="L126" s="373"/>
      <c r="M126" s="373"/>
      <c r="N126" s="373"/>
      <c r="O126" s="373"/>
      <c r="P126" s="373"/>
    </row>
    <row r="127" spans="1:16" ht="15.75">
      <c r="A127" s="384"/>
      <c r="B127" s="388" t="s">
        <v>302</v>
      </c>
      <c r="C127" s="389" t="s">
        <v>303</v>
      </c>
      <c r="D127" s="373"/>
      <c r="E127" s="389"/>
      <c r="F127" s="373"/>
      <c r="G127" s="378">
        <f t="shared" si="8"/>
        <v>0</v>
      </c>
      <c r="H127" s="373"/>
      <c r="I127" s="377"/>
      <c r="J127" s="373"/>
      <c r="K127" s="373"/>
      <c r="L127" s="373"/>
      <c r="M127" s="373"/>
      <c r="N127" s="373"/>
      <c r="O127" s="373"/>
      <c r="P127" s="373"/>
    </row>
    <row r="128" spans="1:16" ht="15.75">
      <c r="A128" s="384"/>
      <c r="B128" s="388" t="s">
        <v>304</v>
      </c>
      <c r="C128" s="389" t="s">
        <v>305</v>
      </c>
      <c r="D128" s="373"/>
      <c r="E128" s="389"/>
      <c r="F128" s="373"/>
      <c r="G128" s="378">
        <f t="shared" si="8"/>
        <v>0</v>
      </c>
      <c r="H128" s="373"/>
      <c r="I128" s="377"/>
      <c r="J128" s="373"/>
      <c r="K128" s="373"/>
      <c r="L128" s="373"/>
      <c r="M128" s="373"/>
      <c r="N128" s="373"/>
      <c r="O128" s="373"/>
      <c r="P128" s="373"/>
    </row>
    <row r="129" spans="1:16" ht="15.75">
      <c r="A129" s="384"/>
      <c r="B129" s="388" t="s">
        <v>306</v>
      </c>
      <c r="C129" s="389" t="s">
        <v>307</v>
      </c>
      <c r="D129" s="373"/>
      <c r="E129" s="389"/>
      <c r="F129" s="373"/>
      <c r="G129" s="378">
        <f t="shared" si="8"/>
        <v>0</v>
      </c>
      <c r="H129" s="373"/>
      <c r="I129" s="373"/>
      <c r="J129" s="373"/>
      <c r="K129" s="373"/>
      <c r="L129" s="373"/>
      <c r="M129" s="373"/>
      <c r="N129" s="373"/>
      <c r="O129" s="373"/>
      <c r="P129" s="373"/>
    </row>
    <row r="130" spans="1:16" ht="15.75">
      <c r="A130" s="384"/>
      <c r="B130" s="388" t="s">
        <v>308</v>
      </c>
      <c r="C130" s="389" t="s">
        <v>309</v>
      </c>
      <c r="D130" s="373">
        <v>8400</v>
      </c>
      <c r="E130" s="389"/>
      <c r="F130" s="373">
        <v>8400</v>
      </c>
      <c r="G130" s="378">
        <f t="shared" si="8"/>
        <v>8400</v>
      </c>
      <c r="H130" s="373">
        <v>8400</v>
      </c>
      <c r="I130" s="373"/>
      <c r="J130" s="373"/>
      <c r="K130" s="373"/>
      <c r="L130" s="373"/>
      <c r="M130" s="373"/>
      <c r="N130" s="373"/>
      <c r="O130" s="373"/>
      <c r="P130" s="373"/>
    </row>
    <row r="131" spans="1:16" ht="15.75">
      <c r="A131" s="384"/>
      <c r="B131" s="388" t="s">
        <v>310</v>
      </c>
      <c r="C131" s="389" t="s">
        <v>311</v>
      </c>
      <c r="D131" s="373">
        <v>1000</v>
      </c>
      <c r="E131" s="389"/>
      <c r="F131" s="373">
        <v>1000</v>
      </c>
      <c r="G131" s="378">
        <f t="shared" si="8"/>
        <v>1000</v>
      </c>
      <c r="H131" s="373">
        <v>1000</v>
      </c>
      <c r="I131" s="373"/>
      <c r="J131" s="373"/>
      <c r="K131" s="373"/>
      <c r="L131" s="373"/>
      <c r="M131" s="373"/>
      <c r="N131" s="373"/>
      <c r="O131" s="373"/>
      <c r="P131" s="373"/>
    </row>
    <row r="132" spans="1:16" ht="15.75">
      <c r="A132" s="384"/>
      <c r="B132" s="388" t="s">
        <v>312</v>
      </c>
      <c r="C132" s="389" t="s">
        <v>313</v>
      </c>
      <c r="D132" s="373">
        <v>50</v>
      </c>
      <c r="E132" s="389"/>
      <c r="F132" s="373">
        <v>50</v>
      </c>
      <c r="G132" s="378">
        <f t="shared" si="8"/>
        <v>50</v>
      </c>
      <c r="H132" s="373">
        <v>50</v>
      </c>
      <c r="I132" s="373"/>
      <c r="J132" s="373"/>
      <c r="K132" s="373"/>
      <c r="L132" s="373"/>
      <c r="M132" s="373"/>
      <c r="N132" s="373"/>
      <c r="O132" s="373"/>
      <c r="P132" s="373"/>
    </row>
    <row r="133" spans="1:16" ht="15.75">
      <c r="A133" s="384"/>
      <c r="B133" s="388" t="s">
        <v>314</v>
      </c>
      <c r="C133" s="389" t="s">
        <v>315</v>
      </c>
      <c r="D133" s="373">
        <v>1000</v>
      </c>
      <c r="E133" s="389"/>
      <c r="F133" s="373">
        <v>1000</v>
      </c>
      <c r="G133" s="378">
        <f t="shared" si="8"/>
        <v>1000</v>
      </c>
      <c r="H133" s="373">
        <v>1000</v>
      </c>
      <c r="I133" s="373"/>
      <c r="J133" s="373"/>
      <c r="K133" s="373"/>
      <c r="L133" s="373"/>
      <c r="M133" s="373"/>
      <c r="N133" s="373"/>
      <c r="O133" s="373"/>
      <c r="P133" s="373"/>
    </row>
    <row r="134" spans="1:16" ht="47.25">
      <c r="A134" s="393" t="s">
        <v>12</v>
      </c>
      <c r="B134" s="394" t="s">
        <v>60</v>
      </c>
      <c r="C134" s="393">
        <v>614000</v>
      </c>
      <c r="D134" s="393"/>
      <c r="E134" s="393"/>
      <c r="F134" s="368">
        <f>F135+F138+F140+F149+F152+F154</f>
        <v>0</v>
      </c>
      <c r="G134" s="368">
        <f aca="true" t="shared" si="9" ref="G134:P134">G135+G138+G140+G149+G152+G154</f>
        <v>0</v>
      </c>
      <c r="H134" s="368">
        <f t="shared" si="9"/>
        <v>0</v>
      </c>
      <c r="I134" s="368">
        <f t="shared" si="9"/>
        <v>0</v>
      </c>
      <c r="J134" s="368">
        <f t="shared" si="9"/>
        <v>0</v>
      </c>
      <c r="K134" s="368">
        <f t="shared" si="9"/>
        <v>0</v>
      </c>
      <c r="L134" s="368">
        <f t="shared" si="9"/>
        <v>0</v>
      </c>
      <c r="M134" s="368">
        <f t="shared" si="9"/>
        <v>0</v>
      </c>
      <c r="N134" s="368">
        <f t="shared" si="9"/>
        <v>0</v>
      </c>
      <c r="O134" s="368">
        <f t="shared" si="9"/>
        <v>0</v>
      </c>
      <c r="P134" s="368">
        <f t="shared" si="9"/>
        <v>0</v>
      </c>
    </row>
    <row r="135" spans="1:16" ht="15.75">
      <c r="A135" s="384">
        <v>1</v>
      </c>
      <c r="B135" s="395" t="s">
        <v>42</v>
      </c>
      <c r="C135" s="391">
        <v>614100</v>
      </c>
      <c r="D135" s="391"/>
      <c r="E135" s="391"/>
      <c r="F135" s="373">
        <f>F136+F137</f>
        <v>0</v>
      </c>
      <c r="G135" s="378">
        <f aca="true" t="shared" si="10" ref="G135:G155">SUM(H135:O135)</f>
        <v>0</v>
      </c>
      <c r="H135" s="373">
        <f aca="true" t="shared" si="11" ref="H135:O135">H136+H137</f>
        <v>0</v>
      </c>
      <c r="I135" s="373">
        <f t="shared" si="11"/>
        <v>0</v>
      </c>
      <c r="J135" s="373">
        <f t="shared" si="11"/>
        <v>0</v>
      </c>
      <c r="K135" s="373">
        <f t="shared" si="11"/>
        <v>0</v>
      </c>
      <c r="L135" s="373">
        <f t="shared" si="11"/>
        <v>0</v>
      </c>
      <c r="M135" s="373">
        <f t="shared" si="11"/>
        <v>0</v>
      </c>
      <c r="N135" s="373">
        <f t="shared" si="11"/>
        <v>0</v>
      </c>
      <c r="O135" s="373">
        <f t="shared" si="11"/>
        <v>0</v>
      </c>
      <c r="P135" s="373">
        <f>P136+P137</f>
        <v>0</v>
      </c>
    </row>
    <row r="136" spans="1:16" ht="15.75">
      <c r="A136" s="384"/>
      <c r="B136" s="396"/>
      <c r="C136" s="391"/>
      <c r="D136" s="391"/>
      <c r="E136" s="391"/>
      <c r="F136" s="373"/>
      <c r="G136" s="378">
        <f t="shared" si="10"/>
        <v>0</v>
      </c>
      <c r="H136" s="373"/>
      <c r="I136" s="373"/>
      <c r="J136" s="373"/>
      <c r="K136" s="373"/>
      <c r="L136" s="373"/>
      <c r="M136" s="373"/>
      <c r="N136" s="373"/>
      <c r="O136" s="373"/>
      <c r="P136" s="373"/>
    </row>
    <row r="137" spans="1:16" ht="15.75">
      <c r="A137" s="384"/>
      <c r="B137" s="396"/>
      <c r="C137" s="391"/>
      <c r="D137" s="391"/>
      <c r="E137" s="391"/>
      <c r="F137" s="373"/>
      <c r="G137" s="378">
        <f t="shared" si="10"/>
        <v>0</v>
      </c>
      <c r="H137" s="373"/>
      <c r="I137" s="373"/>
      <c r="J137" s="373"/>
      <c r="K137" s="373"/>
      <c r="L137" s="373"/>
      <c r="M137" s="373"/>
      <c r="N137" s="373"/>
      <c r="O137" s="373"/>
      <c r="P137" s="373"/>
    </row>
    <row r="138" spans="1:16" ht="15.75">
      <c r="A138" s="384">
        <v>2</v>
      </c>
      <c r="B138" s="396" t="s">
        <v>43</v>
      </c>
      <c r="C138" s="391">
        <v>614200</v>
      </c>
      <c r="D138" s="391"/>
      <c r="E138" s="391"/>
      <c r="F138" s="373">
        <f>F139</f>
        <v>0</v>
      </c>
      <c r="G138" s="378">
        <f t="shared" si="10"/>
        <v>0</v>
      </c>
      <c r="H138" s="373">
        <f aca="true" t="shared" si="12" ref="H138:P138">H139</f>
        <v>0</v>
      </c>
      <c r="I138" s="373">
        <f t="shared" si="12"/>
        <v>0</v>
      </c>
      <c r="J138" s="373">
        <f t="shared" si="12"/>
        <v>0</v>
      </c>
      <c r="K138" s="373">
        <f t="shared" si="12"/>
        <v>0</v>
      </c>
      <c r="L138" s="373">
        <f t="shared" si="12"/>
        <v>0</v>
      </c>
      <c r="M138" s="373">
        <f t="shared" si="12"/>
        <v>0</v>
      </c>
      <c r="N138" s="373">
        <f t="shared" si="12"/>
        <v>0</v>
      </c>
      <c r="O138" s="373">
        <f t="shared" si="12"/>
        <v>0</v>
      </c>
      <c r="P138" s="373">
        <f t="shared" si="12"/>
        <v>0</v>
      </c>
    </row>
    <row r="139" spans="1:16" ht="15.75">
      <c r="A139" s="384"/>
      <c r="B139" s="396"/>
      <c r="C139" s="391"/>
      <c r="D139" s="391"/>
      <c r="E139" s="391"/>
      <c r="F139" s="373"/>
      <c r="G139" s="378">
        <f t="shared" si="10"/>
        <v>0</v>
      </c>
      <c r="H139" s="373"/>
      <c r="I139" s="373"/>
      <c r="J139" s="373"/>
      <c r="K139" s="373"/>
      <c r="L139" s="373"/>
      <c r="M139" s="373"/>
      <c r="N139" s="373"/>
      <c r="O139" s="373"/>
      <c r="P139" s="373"/>
    </row>
    <row r="140" spans="1:16" ht="15.75">
      <c r="A140" s="384">
        <v>3</v>
      </c>
      <c r="B140" s="395" t="s">
        <v>44</v>
      </c>
      <c r="C140" s="391">
        <v>614300</v>
      </c>
      <c r="D140" s="391"/>
      <c r="E140" s="391"/>
      <c r="F140" s="373">
        <f>SUM(F141:F148)</f>
        <v>0</v>
      </c>
      <c r="G140" s="378">
        <f t="shared" si="10"/>
        <v>0</v>
      </c>
      <c r="H140" s="373">
        <f aca="true" t="shared" si="13" ref="H140:O140">SUM(H141:H148)</f>
        <v>0</v>
      </c>
      <c r="I140" s="373">
        <f t="shared" si="13"/>
        <v>0</v>
      </c>
      <c r="J140" s="373">
        <f t="shared" si="13"/>
        <v>0</v>
      </c>
      <c r="K140" s="373">
        <f t="shared" si="13"/>
        <v>0</v>
      </c>
      <c r="L140" s="373">
        <f t="shared" si="13"/>
        <v>0</v>
      </c>
      <c r="M140" s="373">
        <f t="shared" si="13"/>
        <v>0</v>
      </c>
      <c r="N140" s="373">
        <f t="shared" si="13"/>
        <v>0</v>
      </c>
      <c r="O140" s="373">
        <f t="shared" si="13"/>
        <v>0</v>
      </c>
      <c r="P140" s="373">
        <f>SUM(P141:P148)</f>
        <v>0</v>
      </c>
    </row>
    <row r="141" spans="1:16" ht="15.75">
      <c r="A141" s="384"/>
      <c r="B141" s="396"/>
      <c r="C141" s="391"/>
      <c r="D141" s="391"/>
      <c r="E141" s="391"/>
      <c r="F141" s="373"/>
      <c r="G141" s="378">
        <f t="shared" si="10"/>
        <v>0</v>
      </c>
      <c r="H141" s="373"/>
      <c r="I141" s="373"/>
      <c r="J141" s="373"/>
      <c r="K141" s="373"/>
      <c r="L141" s="373"/>
      <c r="M141" s="373"/>
      <c r="N141" s="373"/>
      <c r="O141" s="373"/>
      <c r="P141" s="373"/>
    </row>
    <row r="142" spans="1:16" ht="15.75">
      <c r="A142" s="384"/>
      <c r="B142" s="396"/>
      <c r="C142" s="391"/>
      <c r="D142" s="391"/>
      <c r="E142" s="391"/>
      <c r="F142" s="373"/>
      <c r="G142" s="378">
        <f t="shared" si="10"/>
        <v>0</v>
      </c>
      <c r="H142" s="373"/>
      <c r="I142" s="373"/>
      <c r="J142" s="373"/>
      <c r="K142" s="373"/>
      <c r="L142" s="373"/>
      <c r="M142" s="373"/>
      <c r="N142" s="373"/>
      <c r="O142" s="373"/>
      <c r="P142" s="373"/>
    </row>
    <row r="143" spans="1:16" ht="15.75">
      <c r="A143" s="384"/>
      <c r="B143" s="396"/>
      <c r="C143" s="391"/>
      <c r="D143" s="391"/>
      <c r="E143" s="391"/>
      <c r="F143" s="373"/>
      <c r="G143" s="378">
        <f t="shared" si="10"/>
        <v>0</v>
      </c>
      <c r="H143" s="373"/>
      <c r="I143" s="373"/>
      <c r="J143" s="373"/>
      <c r="K143" s="373"/>
      <c r="L143" s="373"/>
      <c r="M143" s="373"/>
      <c r="N143" s="373"/>
      <c r="O143" s="373"/>
      <c r="P143" s="373"/>
    </row>
    <row r="144" spans="1:16" ht="15.75">
      <c r="A144" s="384"/>
      <c r="B144" s="396"/>
      <c r="C144" s="391"/>
      <c r="D144" s="391"/>
      <c r="E144" s="391"/>
      <c r="F144" s="373"/>
      <c r="G144" s="378">
        <f t="shared" si="10"/>
        <v>0</v>
      </c>
      <c r="H144" s="373"/>
      <c r="I144" s="373"/>
      <c r="J144" s="373"/>
      <c r="K144" s="373"/>
      <c r="L144" s="373"/>
      <c r="M144" s="373"/>
      <c r="N144" s="373"/>
      <c r="O144" s="373"/>
      <c r="P144" s="373"/>
    </row>
    <row r="145" spans="1:16" ht="15.75">
      <c r="A145" s="384"/>
      <c r="B145" s="396"/>
      <c r="C145" s="391"/>
      <c r="D145" s="391"/>
      <c r="E145" s="391"/>
      <c r="F145" s="373"/>
      <c r="G145" s="378">
        <f t="shared" si="10"/>
        <v>0</v>
      </c>
      <c r="H145" s="373"/>
      <c r="I145" s="373"/>
      <c r="J145" s="373"/>
      <c r="K145" s="373"/>
      <c r="L145" s="373"/>
      <c r="M145" s="373"/>
      <c r="N145" s="373"/>
      <c r="O145" s="373"/>
      <c r="P145" s="373"/>
    </row>
    <row r="146" spans="1:16" ht="15.75">
      <c r="A146" s="384"/>
      <c r="B146" s="396"/>
      <c r="C146" s="391"/>
      <c r="D146" s="391"/>
      <c r="E146" s="391"/>
      <c r="F146" s="373"/>
      <c r="G146" s="378">
        <f t="shared" si="10"/>
        <v>0</v>
      </c>
      <c r="H146" s="373"/>
      <c r="I146" s="373"/>
      <c r="J146" s="373"/>
      <c r="K146" s="373"/>
      <c r="L146" s="373"/>
      <c r="M146" s="373"/>
      <c r="N146" s="373"/>
      <c r="O146" s="373"/>
      <c r="P146" s="373"/>
    </row>
    <row r="147" spans="1:16" ht="15.75">
      <c r="A147" s="384"/>
      <c r="B147" s="396"/>
      <c r="C147" s="391"/>
      <c r="D147" s="391"/>
      <c r="E147" s="391"/>
      <c r="F147" s="373"/>
      <c r="G147" s="378">
        <f t="shared" si="10"/>
        <v>0</v>
      </c>
      <c r="H147" s="373"/>
      <c r="I147" s="373"/>
      <c r="J147" s="373"/>
      <c r="K147" s="373"/>
      <c r="L147" s="373"/>
      <c r="M147" s="373"/>
      <c r="N147" s="373"/>
      <c r="O147" s="373"/>
      <c r="P147" s="373"/>
    </row>
    <row r="148" spans="1:16" ht="15.75">
      <c r="A148" s="384"/>
      <c r="B148" s="396"/>
      <c r="C148" s="391"/>
      <c r="D148" s="391"/>
      <c r="E148" s="391"/>
      <c r="F148" s="373"/>
      <c r="G148" s="378">
        <f t="shared" si="10"/>
        <v>0</v>
      </c>
      <c r="H148" s="373"/>
      <c r="I148" s="373"/>
      <c r="J148" s="373"/>
      <c r="K148" s="373"/>
      <c r="L148" s="373"/>
      <c r="M148" s="373"/>
      <c r="N148" s="373"/>
      <c r="O148" s="373"/>
      <c r="P148" s="373"/>
    </row>
    <row r="149" spans="1:16" ht="15.75">
      <c r="A149" s="384">
        <v>4</v>
      </c>
      <c r="B149" s="396" t="s">
        <v>45</v>
      </c>
      <c r="C149" s="391">
        <v>614700</v>
      </c>
      <c r="D149" s="391"/>
      <c r="E149" s="391"/>
      <c r="F149" s="373">
        <f>SUM(F150:F151)</f>
        <v>0</v>
      </c>
      <c r="G149" s="378">
        <f t="shared" si="10"/>
        <v>0</v>
      </c>
      <c r="H149" s="373">
        <f aca="true" t="shared" si="14" ref="H149:O149">SUM(H150:H151)</f>
        <v>0</v>
      </c>
      <c r="I149" s="373">
        <f t="shared" si="14"/>
        <v>0</v>
      </c>
      <c r="J149" s="373">
        <f t="shared" si="14"/>
        <v>0</v>
      </c>
      <c r="K149" s="373">
        <f t="shared" si="14"/>
        <v>0</v>
      </c>
      <c r="L149" s="373">
        <f t="shared" si="14"/>
        <v>0</v>
      </c>
      <c r="M149" s="373">
        <f t="shared" si="14"/>
        <v>0</v>
      </c>
      <c r="N149" s="373">
        <f t="shared" si="14"/>
        <v>0</v>
      </c>
      <c r="O149" s="373">
        <f t="shared" si="14"/>
        <v>0</v>
      </c>
      <c r="P149" s="373">
        <f>SUM(P150:P151)</f>
        <v>0</v>
      </c>
    </row>
    <row r="150" spans="1:16" ht="15.75">
      <c r="A150" s="384"/>
      <c r="B150" s="396"/>
      <c r="C150" s="391"/>
      <c r="D150" s="391"/>
      <c r="E150" s="391"/>
      <c r="F150" s="373"/>
      <c r="G150" s="378">
        <f t="shared" si="10"/>
        <v>0</v>
      </c>
      <c r="H150" s="373"/>
      <c r="I150" s="373"/>
      <c r="J150" s="373"/>
      <c r="K150" s="373"/>
      <c r="L150" s="373"/>
      <c r="M150" s="373"/>
      <c r="N150" s="373"/>
      <c r="O150" s="373"/>
      <c r="P150" s="373"/>
    </row>
    <row r="151" spans="1:16" ht="15.75">
      <c r="A151" s="384"/>
      <c r="B151" s="396"/>
      <c r="C151" s="391"/>
      <c r="D151" s="391"/>
      <c r="E151" s="391"/>
      <c r="F151" s="373"/>
      <c r="G151" s="378">
        <f t="shared" si="10"/>
        <v>0</v>
      </c>
      <c r="H151" s="373"/>
      <c r="I151" s="373"/>
      <c r="J151" s="373"/>
      <c r="K151" s="373"/>
      <c r="L151" s="373"/>
      <c r="M151" s="373"/>
      <c r="N151" s="373"/>
      <c r="O151" s="373"/>
      <c r="P151" s="373"/>
    </row>
    <row r="152" spans="1:16" ht="15.75">
      <c r="A152" s="384">
        <v>5</v>
      </c>
      <c r="B152" s="396" t="s">
        <v>46</v>
      </c>
      <c r="C152" s="391">
        <v>614800</v>
      </c>
      <c r="D152" s="391"/>
      <c r="E152" s="391"/>
      <c r="F152" s="373">
        <f>F153</f>
        <v>0</v>
      </c>
      <c r="G152" s="378">
        <f t="shared" si="10"/>
        <v>0</v>
      </c>
      <c r="H152" s="373">
        <f aca="true" t="shared" si="15" ref="H152:P152">H153</f>
        <v>0</v>
      </c>
      <c r="I152" s="373">
        <f t="shared" si="15"/>
        <v>0</v>
      </c>
      <c r="J152" s="373">
        <f t="shared" si="15"/>
        <v>0</v>
      </c>
      <c r="K152" s="373">
        <f t="shared" si="15"/>
        <v>0</v>
      </c>
      <c r="L152" s="373">
        <f t="shared" si="15"/>
        <v>0</v>
      </c>
      <c r="M152" s="373">
        <f t="shared" si="15"/>
        <v>0</v>
      </c>
      <c r="N152" s="373">
        <f t="shared" si="15"/>
        <v>0</v>
      </c>
      <c r="O152" s="373">
        <f t="shared" si="15"/>
        <v>0</v>
      </c>
      <c r="P152" s="373">
        <f t="shared" si="15"/>
        <v>0</v>
      </c>
    </row>
    <row r="153" spans="1:16" ht="15.75">
      <c r="A153" s="384"/>
      <c r="B153" s="396"/>
      <c r="C153" s="391"/>
      <c r="D153" s="391"/>
      <c r="E153" s="391"/>
      <c r="F153" s="373"/>
      <c r="G153" s="378">
        <f t="shared" si="10"/>
        <v>0</v>
      </c>
      <c r="H153" s="373"/>
      <c r="I153" s="373"/>
      <c r="J153" s="373"/>
      <c r="K153" s="373"/>
      <c r="L153" s="373"/>
      <c r="M153" s="373"/>
      <c r="N153" s="373"/>
      <c r="O153" s="373"/>
      <c r="P153" s="373"/>
    </row>
    <row r="154" spans="1:16" ht="15.75">
      <c r="A154" s="384">
        <v>6</v>
      </c>
      <c r="B154" s="396" t="s">
        <v>47</v>
      </c>
      <c r="C154" s="391">
        <v>614900</v>
      </c>
      <c r="D154" s="391"/>
      <c r="E154" s="391"/>
      <c r="F154" s="373">
        <f>F155</f>
        <v>0</v>
      </c>
      <c r="G154" s="378">
        <f t="shared" si="10"/>
        <v>0</v>
      </c>
      <c r="H154" s="373">
        <f aca="true" t="shared" si="16" ref="H154:P154">H155</f>
        <v>0</v>
      </c>
      <c r="I154" s="373">
        <f t="shared" si="16"/>
        <v>0</v>
      </c>
      <c r="J154" s="373">
        <f t="shared" si="16"/>
        <v>0</v>
      </c>
      <c r="K154" s="373">
        <f t="shared" si="16"/>
        <v>0</v>
      </c>
      <c r="L154" s="373">
        <f t="shared" si="16"/>
        <v>0</v>
      </c>
      <c r="M154" s="373">
        <f t="shared" si="16"/>
        <v>0</v>
      </c>
      <c r="N154" s="373">
        <f t="shared" si="16"/>
        <v>0</v>
      </c>
      <c r="O154" s="373">
        <f t="shared" si="16"/>
        <v>0</v>
      </c>
      <c r="P154" s="373">
        <f t="shared" si="16"/>
        <v>0</v>
      </c>
    </row>
    <row r="155" spans="1:16" ht="15.75">
      <c r="A155" s="384"/>
      <c r="B155" s="397"/>
      <c r="C155" s="384"/>
      <c r="D155" s="384"/>
      <c r="E155" s="384"/>
      <c r="F155" s="373"/>
      <c r="G155" s="378">
        <f t="shared" si="10"/>
        <v>0</v>
      </c>
      <c r="H155" s="373"/>
      <c r="I155" s="373"/>
      <c r="J155" s="373"/>
      <c r="K155" s="373"/>
      <c r="L155" s="373"/>
      <c r="M155" s="373"/>
      <c r="N155" s="373"/>
      <c r="O155" s="373"/>
      <c r="P155" s="373"/>
    </row>
    <row r="156" spans="1:16" ht="31.5">
      <c r="A156" s="393" t="s">
        <v>13</v>
      </c>
      <c r="B156" s="394" t="s">
        <v>59</v>
      </c>
      <c r="C156" s="393">
        <v>615000</v>
      </c>
      <c r="D156" s="393"/>
      <c r="E156" s="393"/>
      <c r="F156" s="368">
        <f>F157+F160</f>
        <v>0</v>
      </c>
      <c r="G156" s="368">
        <f aca="true" t="shared" si="17" ref="G156:P156">G157+G160</f>
        <v>0</v>
      </c>
      <c r="H156" s="368">
        <f t="shared" si="17"/>
        <v>0</v>
      </c>
      <c r="I156" s="368">
        <f t="shared" si="17"/>
        <v>0</v>
      </c>
      <c r="J156" s="368">
        <f t="shared" si="17"/>
        <v>0</v>
      </c>
      <c r="K156" s="368">
        <f t="shared" si="17"/>
        <v>0</v>
      </c>
      <c r="L156" s="368">
        <f t="shared" si="17"/>
        <v>0</v>
      </c>
      <c r="M156" s="368">
        <f t="shared" si="17"/>
        <v>0</v>
      </c>
      <c r="N156" s="368">
        <f t="shared" si="17"/>
        <v>0</v>
      </c>
      <c r="O156" s="368">
        <f t="shared" si="17"/>
        <v>0</v>
      </c>
      <c r="P156" s="368">
        <f t="shared" si="17"/>
        <v>0</v>
      </c>
    </row>
    <row r="157" spans="1:16" ht="15.75">
      <c r="A157" s="384">
        <v>1</v>
      </c>
      <c r="B157" s="395" t="s">
        <v>48</v>
      </c>
      <c r="C157" s="391">
        <v>615100</v>
      </c>
      <c r="D157" s="391"/>
      <c r="E157" s="391"/>
      <c r="F157" s="373">
        <f>SUM(F158:F159)</f>
        <v>0</v>
      </c>
      <c r="G157" s="378">
        <f>SUM(H157:O157)</f>
        <v>0</v>
      </c>
      <c r="H157" s="373">
        <f aca="true" t="shared" si="18" ref="H157:O157">SUM(H158:H159)</f>
        <v>0</v>
      </c>
      <c r="I157" s="373">
        <f t="shared" si="18"/>
        <v>0</v>
      </c>
      <c r="J157" s="373">
        <f t="shared" si="18"/>
        <v>0</v>
      </c>
      <c r="K157" s="373">
        <f t="shared" si="18"/>
        <v>0</v>
      </c>
      <c r="L157" s="373">
        <f t="shared" si="18"/>
        <v>0</v>
      </c>
      <c r="M157" s="373">
        <f t="shared" si="18"/>
        <v>0</v>
      </c>
      <c r="N157" s="373">
        <f t="shared" si="18"/>
        <v>0</v>
      </c>
      <c r="O157" s="373">
        <f t="shared" si="18"/>
        <v>0</v>
      </c>
      <c r="P157" s="373">
        <f>SUM(P158:P159)</f>
        <v>0</v>
      </c>
    </row>
    <row r="158" spans="1:16" ht="15.75">
      <c r="A158" s="384"/>
      <c r="B158" s="396"/>
      <c r="C158" s="391"/>
      <c r="D158" s="391"/>
      <c r="E158" s="391"/>
      <c r="F158" s="373"/>
      <c r="G158" s="378">
        <f>SUM(H158:O158)</f>
        <v>0</v>
      </c>
      <c r="H158" s="373"/>
      <c r="I158" s="373"/>
      <c r="J158" s="373"/>
      <c r="K158" s="373"/>
      <c r="L158" s="373"/>
      <c r="M158" s="373"/>
      <c r="N158" s="373"/>
      <c r="O158" s="373"/>
      <c r="P158" s="373"/>
    </row>
    <row r="159" spans="1:16" ht="15.75">
      <c r="A159" s="384"/>
      <c r="B159" s="396"/>
      <c r="C159" s="391"/>
      <c r="D159" s="391"/>
      <c r="E159" s="391"/>
      <c r="F159" s="373"/>
      <c r="G159" s="378">
        <f>SUM(H159:O159)</f>
        <v>0</v>
      </c>
      <c r="H159" s="373"/>
      <c r="I159" s="373"/>
      <c r="J159" s="373"/>
      <c r="K159" s="373"/>
      <c r="L159" s="373"/>
      <c r="M159" s="373"/>
      <c r="N159" s="373"/>
      <c r="O159" s="373"/>
      <c r="P159" s="373"/>
    </row>
    <row r="160" spans="1:16" ht="31.5">
      <c r="A160" s="384">
        <v>2</v>
      </c>
      <c r="B160" s="395" t="s">
        <v>49</v>
      </c>
      <c r="C160" s="391">
        <v>615200</v>
      </c>
      <c r="D160" s="391"/>
      <c r="E160" s="391"/>
      <c r="F160" s="373">
        <f>F161</f>
        <v>0</v>
      </c>
      <c r="G160" s="378">
        <f>SUM(H160:O160)</f>
        <v>0</v>
      </c>
      <c r="H160" s="373">
        <f aca="true" t="shared" si="19" ref="H160:P160">H161</f>
        <v>0</v>
      </c>
      <c r="I160" s="373">
        <f t="shared" si="19"/>
        <v>0</v>
      </c>
      <c r="J160" s="373">
        <f t="shared" si="19"/>
        <v>0</v>
      </c>
      <c r="K160" s="373">
        <f t="shared" si="19"/>
        <v>0</v>
      </c>
      <c r="L160" s="373">
        <f t="shared" si="19"/>
        <v>0</v>
      </c>
      <c r="M160" s="373">
        <f t="shared" si="19"/>
        <v>0</v>
      </c>
      <c r="N160" s="373">
        <f t="shared" si="19"/>
        <v>0</v>
      </c>
      <c r="O160" s="373">
        <f t="shared" si="19"/>
        <v>0</v>
      </c>
      <c r="P160" s="373">
        <f t="shared" si="19"/>
        <v>0</v>
      </c>
    </row>
    <row r="161" spans="1:16" ht="15.75">
      <c r="A161" s="384"/>
      <c r="B161" s="395"/>
      <c r="C161" s="391"/>
      <c r="D161" s="391"/>
      <c r="E161" s="391"/>
      <c r="F161" s="373"/>
      <c r="G161" s="378">
        <f>SUM(H161:O161)</f>
        <v>0</v>
      </c>
      <c r="H161" s="373"/>
      <c r="I161" s="373"/>
      <c r="J161" s="373"/>
      <c r="K161" s="373"/>
      <c r="L161" s="373"/>
      <c r="M161" s="373"/>
      <c r="N161" s="373"/>
      <c r="O161" s="373"/>
      <c r="P161" s="373"/>
    </row>
    <row r="162" spans="1:16" ht="31.5">
      <c r="A162" s="393" t="s">
        <v>14</v>
      </c>
      <c r="B162" s="394" t="s">
        <v>28</v>
      </c>
      <c r="C162" s="393">
        <v>616000</v>
      </c>
      <c r="D162" s="393"/>
      <c r="E162" s="393"/>
      <c r="F162" s="368">
        <f>F163</f>
        <v>0</v>
      </c>
      <c r="G162" s="368">
        <f aca="true" t="shared" si="20" ref="G162:P162">G163</f>
        <v>0</v>
      </c>
      <c r="H162" s="368">
        <f t="shared" si="20"/>
        <v>0</v>
      </c>
      <c r="I162" s="368">
        <f t="shared" si="20"/>
        <v>0</v>
      </c>
      <c r="J162" s="368">
        <f t="shared" si="20"/>
        <v>0</v>
      </c>
      <c r="K162" s="368">
        <f t="shared" si="20"/>
        <v>0</v>
      </c>
      <c r="L162" s="368">
        <f t="shared" si="20"/>
        <v>0</v>
      </c>
      <c r="M162" s="368">
        <f t="shared" si="20"/>
        <v>0</v>
      </c>
      <c r="N162" s="368">
        <f t="shared" si="20"/>
        <v>0</v>
      </c>
      <c r="O162" s="368">
        <f t="shared" si="20"/>
        <v>0</v>
      </c>
      <c r="P162" s="368">
        <f t="shared" si="20"/>
        <v>0</v>
      </c>
    </row>
    <row r="163" spans="1:16" ht="15.75">
      <c r="A163" s="398">
        <v>1</v>
      </c>
      <c r="B163" s="399" t="s">
        <v>50</v>
      </c>
      <c r="C163" s="400">
        <v>616200</v>
      </c>
      <c r="D163" s="400"/>
      <c r="E163" s="400"/>
      <c r="F163" s="371"/>
      <c r="G163" s="378">
        <f>SUM(H163:O163)</f>
        <v>0</v>
      </c>
      <c r="H163" s="371"/>
      <c r="I163" s="371"/>
      <c r="J163" s="371"/>
      <c r="K163" s="371"/>
      <c r="L163" s="371"/>
      <c r="M163" s="371"/>
      <c r="N163" s="371"/>
      <c r="O163" s="371"/>
      <c r="P163" s="371"/>
    </row>
    <row r="164" spans="1:16" ht="31.5">
      <c r="A164" s="393" t="s">
        <v>15</v>
      </c>
      <c r="B164" s="394" t="s">
        <v>65</v>
      </c>
      <c r="C164" s="393"/>
      <c r="D164" s="368">
        <f>D167</f>
        <v>57000</v>
      </c>
      <c r="E164" s="393"/>
      <c r="F164" s="368">
        <f>F167</f>
        <v>57000</v>
      </c>
      <c r="G164" s="368">
        <f>G167</f>
        <v>57000</v>
      </c>
      <c r="H164" s="368">
        <f>H167</f>
        <v>47000</v>
      </c>
      <c r="I164" s="368">
        <f aca="true" t="shared" si="21" ref="I164:P164">SUM(I165:I175)</f>
        <v>10000</v>
      </c>
      <c r="J164" s="368">
        <f t="shared" si="21"/>
        <v>0</v>
      </c>
      <c r="K164" s="368">
        <f t="shared" si="21"/>
        <v>0</v>
      </c>
      <c r="L164" s="368">
        <f t="shared" si="21"/>
        <v>0</v>
      </c>
      <c r="M164" s="368">
        <f t="shared" si="21"/>
        <v>0</v>
      </c>
      <c r="N164" s="368">
        <f t="shared" si="21"/>
        <v>0</v>
      </c>
      <c r="O164" s="368">
        <f t="shared" si="21"/>
        <v>0</v>
      </c>
      <c r="P164" s="368">
        <f t="shared" si="21"/>
        <v>0</v>
      </c>
    </row>
    <row r="165" spans="1:16" ht="31.5">
      <c r="A165" s="384">
        <v>1</v>
      </c>
      <c r="B165" s="401" t="s">
        <v>51</v>
      </c>
      <c r="C165" s="391">
        <v>821100</v>
      </c>
      <c r="D165" s="391"/>
      <c r="E165" s="391"/>
      <c r="F165" s="373">
        <v>0</v>
      </c>
      <c r="G165" s="378">
        <f>SUM(H165:O165)</f>
        <v>0</v>
      </c>
      <c r="H165" s="373">
        <v>0</v>
      </c>
      <c r="I165" s="373"/>
      <c r="J165" s="373"/>
      <c r="K165" s="373"/>
      <c r="L165" s="373"/>
      <c r="M165" s="373"/>
      <c r="N165" s="373"/>
      <c r="O165" s="373"/>
      <c r="P165" s="373"/>
    </row>
    <row r="166" spans="1:16" ht="15.75">
      <c r="A166" s="384">
        <v>2</v>
      </c>
      <c r="B166" s="397" t="s">
        <v>23</v>
      </c>
      <c r="C166" s="384">
        <v>821200</v>
      </c>
      <c r="D166" s="384"/>
      <c r="E166" s="384"/>
      <c r="F166" s="373">
        <v>0</v>
      </c>
      <c r="G166" s="378">
        <f>SUM(H166:O166)</f>
        <v>0</v>
      </c>
      <c r="H166" s="373">
        <v>0</v>
      </c>
      <c r="I166" s="373"/>
      <c r="J166" s="373"/>
      <c r="K166" s="373"/>
      <c r="L166" s="373"/>
      <c r="M166" s="373"/>
      <c r="N166" s="373"/>
      <c r="O166" s="373"/>
      <c r="P166" s="373"/>
    </row>
    <row r="167" spans="1:16" ht="15.75">
      <c r="A167" s="384">
        <v>3</v>
      </c>
      <c r="B167" s="397" t="s">
        <v>24</v>
      </c>
      <c r="C167" s="380">
        <v>821300</v>
      </c>
      <c r="D167" s="371">
        <f>D168+D169+D170+D171+D172+D173</f>
        <v>57000</v>
      </c>
      <c r="E167" s="380"/>
      <c r="F167" s="371">
        <f>F168+F169+F170+F171+F172+F173</f>
        <v>57000</v>
      </c>
      <c r="G167" s="371">
        <f>G168+G169+G170+G171+G172+G173</f>
        <v>57000</v>
      </c>
      <c r="H167" s="371">
        <f>H168+H169+H170+H171+H172+H173</f>
        <v>47000</v>
      </c>
      <c r="I167" s="373"/>
      <c r="J167" s="373"/>
      <c r="K167" s="373"/>
      <c r="L167" s="373"/>
      <c r="M167" s="373"/>
      <c r="N167" s="373"/>
      <c r="O167" s="373"/>
      <c r="P167" s="373"/>
    </row>
    <row r="168" spans="1:16" ht="15.75">
      <c r="A168" s="384"/>
      <c r="B168" s="397" t="s">
        <v>322</v>
      </c>
      <c r="C168" s="384">
        <v>821311</v>
      </c>
      <c r="D168" s="373"/>
      <c r="E168" s="384"/>
      <c r="F168" s="373"/>
      <c r="G168" s="373"/>
      <c r="H168" s="373"/>
      <c r="I168" s="373"/>
      <c r="J168" s="373"/>
      <c r="K168" s="373"/>
      <c r="L168" s="373"/>
      <c r="M168" s="373"/>
      <c r="N168" s="373"/>
      <c r="O168" s="373"/>
      <c r="P168" s="373"/>
    </row>
    <row r="169" spans="1:16" ht="15.75">
      <c r="A169" s="384"/>
      <c r="B169" s="397" t="s">
        <v>316</v>
      </c>
      <c r="C169" s="384">
        <v>821312</v>
      </c>
      <c r="D169" s="373">
        <v>7000</v>
      </c>
      <c r="E169" s="384"/>
      <c r="F169" s="373">
        <v>7000</v>
      </c>
      <c r="G169" s="378">
        <f>H169</f>
        <v>7000</v>
      </c>
      <c r="H169" s="373">
        <v>7000</v>
      </c>
      <c r="I169" s="373"/>
      <c r="J169" s="373"/>
      <c r="K169" s="373"/>
      <c r="L169" s="373"/>
      <c r="M169" s="373"/>
      <c r="N169" s="373"/>
      <c r="O169" s="373"/>
      <c r="P169" s="373"/>
    </row>
    <row r="170" spans="1:16" ht="15.75">
      <c r="A170" s="384"/>
      <c r="B170" s="402" t="s">
        <v>317</v>
      </c>
      <c r="C170" s="384">
        <v>821313</v>
      </c>
      <c r="D170" s="373">
        <v>0</v>
      </c>
      <c r="E170" s="384"/>
      <c r="F170" s="373">
        <v>0</v>
      </c>
      <c r="G170" s="378">
        <f>H170</f>
        <v>0</v>
      </c>
      <c r="H170" s="373">
        <v>0</v>
      </c>
      <c r="I170" s="373"/>
      <c r="J170" s="373"/>
      <c r="K170" s="373"/>
      <c r="L170" s="373"/>
      <c r="M170" s="373"/>
      <c r="N170" s="373"/>
      <c r="O170" s="373"/>
      <c r="P170" s="373"/>
    </row>
    <row r="171" spans="1:16" ht="15.75">
      <c r="A171" s="384"/>
      <c r="B171" s="397" t="s">
        <v>318</v>
      </c>
      <c r="C171" s="384">
        <v>821341</v>
      </c>
      <c r="D171" s="373">
        <v>50000</v>
      </c>
      <c r="E171" s="384"/>
      <c r="F171" s="373">
        <v>50000</v>
      </c>
      <c r="G171" s="378">
        <f>H171+I171</f>
        <v>50000</v>
      </c>
      <c r="H171" s="373">
        <v>40000</v>
      </c>
      <c r="I171" s="373">
        <v>10000</v>
      </c>
      <c r="J171" s="373"/>
      <c r="K171" s="373"/>
      <c r="L171" s="373"/>
      <c r="M171" s="373"/>
      <c r="N171" s="373"/>
      <c r="O171" s="373"/>
      <c r="P171" s="373"/>
    </row>
    <row r="172" spans="1:16" ht="15.75">
      <c r="A172" s="384"/>
      <c r="B172" s="397" t="s">
        <v>319</v>
      </c>
      <c r="C172" s="384">
        <v>821399</v>
      </c>
      <c r="D172" s="384"/>
      <c r="E172" s="384"/>
      <c r="F172" s="373">
        <v>0</v>
      </c>
      <c r="G172" s="378">
        <v>0</v>
      </c>
      <c r="H172" s="373">
        <v>0</v>
      </c>
      <c r="I172" s="373">
        <v>0</v>
      </c>
      <c r="J172" s="373"/>
      <c r="K172" s="373"/>
      <c r="L172" s="373"/>
      <c r="M172" s="373"/>
      <c r="N172" s="373"/>
      <c r="O172" s="373"/>
      <c r="P172" s="373"/>
    </row>
    <row r="173" spans="1:16" ht="15.75">
      <c r="A173" s="384">
        <v>4</v>
      </c>
      <c r="B173" s="395" t="s">
        <v>25</v>
      </c>
      <c r="C173" s="384">
        <v>821400</v>
      </c>
      <c r="D173" s="384"/>
      <c r="E173" s="384"/>
      <c r="F173" s="373">
        <v>0</v>
      </c>
      <c r="G173" s="378">
        <v>0</v>
      </c>
      <c r="H173" s="373">
        <v>0</v>
      </c>
      <c r="I173" s="373"/>
      <c r="J173" s="373"/>
      <c r="K173" s="373"/>
      <c r="L173" s="373"/>
      <c r="M173" s="373"/>
      <c r="N173" s="373"/>
      <c r="O173" s="373"/>
      <c r="P173" s="373"/>
    </row>
    <row r="174" spans="1:16" ht="31.5">
      <c r="A174" s="384">
        <v>5</v>
      </c>
      <c r="B174" s="395" t="s">
        <v>26</v>
      </c>
      <c r="C174" s="384">
        <v>821500</v>
      </c>
      <c r="D174" s="384"/>
      <c r="E174" s="384"/>
      <c r="F174" s="373">
        <v>0</v>
      </c>
      <c r="G174" s="378">
        <f>SUM(H174:O174)</f>
        <v>0</v>
      </c>
      <c r="H174" s="373">
        <v>0</v>
      </c>
      <c r="I174" s="373"/>
      <c r="J174" s="373"/>
      <c r="K174" s="373"/>
      <c r="L174" s="373"/>
      <c r="M174" s="373"/>
      <c r="N174" s="373"/>
      <c r="O174" s="373"/>
      <c r="P174" s="373"/>
    </row>
    <row r="175" spans="1:16" ht="31.5">
      <c r="A175" s="384">
        <v>6</v>
      </c>
      <c r="B175" s="395" t="s">
        <v>27</v>
      </c>
      <c r="C175" s="384">
        <v>821600</v>
      </c>
      <c r="D175" s="384"/>
      <c r="E175" s="384"/>
      <c r="F175" s="373">
        <v>0</v>
      </c>
      <c r="G175" s="378">
        <f>SUM(H175:O175)</f>
        <v>0</v>
      </c>
      <c r="H175" s="373">
        <v>0</v>
      </c>
      <c r="I175" s="373"/>
      <c r="J175" s="373"/>
      <c r="K175" s="373"/>
      <c r="L175" s="373"/>
      <c r="M175" s="373"/>
      <c r="N175" s="373"/>
      <c r="O175" s="373"/>
      <c r="P175" s="373"/>
    </row>
    <row r="176" spans="1:16" ht="31.5">
      <c r="A176" s="393"/>
      <c r="B176" s="394" t="s">
        <v>320</v>
      </c>
      <c r="C176" s="403"/>
      <c r="D176" s="368">
        <f>D164+D162+D156+D134+D14</f>
        <v>1736000</v>
      </c>
      <c r="E176" s="403"/>
      <c r="F176" s="368">
        <f>F164+F162+F156+F134+F14</f>
        <v>1736000</v>
      </c>
      <c r="G176" s="368">
        <f aca="true" t="shared" si="22" ref="G176:P176">G164+G162+G156+G134+G14</f>
        <v>1736000</v>
      </c>
      <c r="H176" s="368">
        <f t="shared" si="22"/>
        <v>1726000</v>
      </c>
      <c r="I176" s="368">
        <f t="shared" si="22"/>
        <v>10000</v>
      </c>
      <c r="J176" s="368">
        <f t="shared" si="22"/>
        <v>0</v>
      </c>
      <c r="K176" s="368">
        <f t="shared" si="22"/>
        <v>0</v>
      </c>
      <c r="L176" s="368">
        <f t="shared" si="22"/>
        <v>0</v>
      </c>
      <c r="M176" s="368">
        <f t="shared" si="22"/>
        <v>0</v>
      </c>
      <c r="N176" s="368">
        <f t="shared" si="22"/>
        <v>0</v>
      </c>
      <c r="O176" s="368">
        <f t="shared" si="22"/>
        <v>0</v>
      </c>
      <c r="P176" s="368">
        <f t="shared" si="22"/>
        <v>0</v>
      </c>
    </row>
    <row r="177" spans="1:16" ht="15.75">
      <c r="A177" s="404"/>
      <c r="B177" s="404"/>
      <c r="C177" s="404"/>
      <c r="D177" s="404"/>
      <c r="E177" s="404"/>
      <c r="F177" s="404"/>
      <c r="G177" s="404"/>
      <c r="H177" s="404"/>
      <c r="I177" s="404"/>
      <c r="J177" s="404"/>
      <c r="K177" s="404"/>
      <c r="L177" s="404"/>
      <c r="M177" s="404"/>
      <c r="N177" s="404"/>
      <c r="O177" s="404"/>
      <c r="P177" s="404"/>
    </row>
    <row r="178" spans="1:16" ht="15.75">
      <c r="A178" s="404"/>
      <c r="B178" s="404"/>
      <c r="C178" s="404"/>
      <c r="D178" s="404"/>
      <c r="E178" s="404"/>
      <c r="F178" s="404"/>
      <c r="G178" s="404"/>
      <c r="H178" s="404"/>
      <c r="I178" s="404"/>
      <c r="J178" s="404"/>
      <c r="K178" s="404"/>
      <c r="L178" s="404"/>
      <c r="M178" s="404"/>
      <c r="N178" s="404"/>
      <c r="O178" s="404"/>
      <c r="P178" s="404"/>
    </row>
    <row r="179" spans="1:16" ht="15.75">
      <c r="A179" s="404"/>
      <c r="B179" s="404"/>
      <c r="C179" s="404"/>
      <c r="D179" s="404"/>
      <c r="E179" s="404"/>
      <c r="F179" s="404"/>
      <c r="G179" s="404"/>
      <c r="H179" s="404"/>
      <c r="I179" s="404"/>
      <c r="J179" s="404"/>
      <c r="K179" s="404"/>
      <c r="L179" s="404"/>
      <c r="M179" s="404"/>
      <c r="N179" s="404"/>
      <c r="O179" s="404"/>
      <c r="P179" s="404"/>
    </row>
    <row r="180" spans="1:16" ht="15.75">
      <c r="A180" s="404"/>
      <c r="B180" s="404"/>
      <c r="C180" s="404"/>
      <c r="D180" s="404"/>
      <c r="E180" s="404"/>
      <c r="F180" s="404"/>
      <c r="G180" s="404"/>
      <c r="H180" s="404"/>
      <c r="I180" s="404"/>
      <c r="J180" s="404"/>
      <c r="K180" s="404"/>
      <c r="L180" s="404"/>
      <c r="M180" s="25"/>
      <c r="N180" s="25"/>
      <c r="O180" s="25"/>
      <c r="P180" s="404"/>
    </row>
    <row r="181" spans="1:16" ht="15.75">
      <c r="A181" s="404"/>
      <c r="B181" s="404"/>
      <c r="C181" s="404"/>
      <c r="D181" s="404"/>
      <c r="E181" s="404"/>
      <c r="F181" s="404"/>
      <c r="G181" s="404"/>
      <c r="H181" s="404"/>
      <c r="I181" s="404"/>
      <c r="J181" s="404"/>
      <c r="K181" s="404"/>
      <c r="L181" s="404"/>
      <c r="M181" s="2"/>
      <c r="N181" s="2"/>
      <c r="O181" s="2"/>
      <c r="P181" s="404"/>
    </row>
    <row r="182" spans="1:16" ht="18.75">
      <c r="A182" s="404"/>
      <c r="B182" s="404"/>
      <c r="C182" s="404"/>
      <c r="D182" s="404"/>
      <c r="E182" s="404"/>
      <c r="F182" s="404"/>
      <c r="G182" s="404"/>
      <c r="H182" s="404"/>
      <c r="I182" s="404"/>
      <c r="J182" s="404"/>
      <c r="K182" s="404"/>
      <c r="L182" s="404"/>
      <c r="M182" s="6"/>
      <c r="N182" s="27" t="s">
        <v>54</v>
      </c>
      <c r="P182" s="404"/>
    </row>
    <row r="183" spans="1:16" ht="15.75">
      <c r="A183" s="404"/>
      <c r="B183" s="404"/>
      <c r="C183" s="404"/>
      <c r="D183" s="404"/>
      <c r="E183" s="404"/>
      <c r="F183" s="404"/>
      <c r="G183" s="404"/>
      <c r="H183" s="404"/>
      <c r="I183" s="404"/>
      <c r="J183" s="404"/>
      <c r="K183" s="404"/>
      <c r="L183" s="404"/>
      <c r="M183" s="404"/>
      <c r="N183" s="404"/>
      <c r="O183" s="404"/>
      <c r="P183" s="404"/>
    </row>
    <row r="184" spans="1:16" ht="15.75">
      <c r="A184" s="404"/>
      <c r="B184" s="404"/>
      <c r="C184" s="404"/>
      <c r="D184" s="404"/>
      <c r="E184" s="404"/>
      <c r="F184" s="404"/>
      <c r="G184" s="404"/>
      <c r="H184" s="404"/>
      <c r="I184" s="404"/>
      <c r="J184" s="404"/>
      <c r="K184" s="404"/>
      <c r="L184" s="404"/>
      <c r="M184" s="404"/>
      <c r="N184" s="404"/>
      <c r="O184" s="404"/>
      <c r="P184" s="404"/>
    </row>
    <row r="185" spans="1:16" ht="15.75">
      <c r="A185" s="404"/>
      <c r="B185" s="404"/>
      <c r="C185" s="404"/>
      <c r="D185" s="404"/>
      <c r="E185" s="404"/>
      <c r="F185" s="404"/>
      <c r="G185" s="404"/>
      <c r="H185" s="404"/>
      <c r="I185" s="404"/>
      <c r="J185" s="404"/>
      <c r="K185" s="404"/>
      <c r="L185" s="404"/>
      <c r="M185" s="404"/>
      <c r="N185" s="404"/>
      <c r="O185" s="404"/>
      <c r="P185" s="404"/>
    </row>
  </sheetData>
  <sheetProtection formatCells="0" formatColumns="0" formatRows="0"/>
  <mergeCells count="17">
    <mergeCell ref="A1:P1"/>
    <mergeCell ref="N2:O3"/>
    <mergeCell ref="A3:B3"/>
    <mergeCell ref="C3:J3"/>
    <mergeCell ref="A5:L5"/>
    <mergeCell ref="A6:I6"/>
    <mergeCell ref="L6:M6"/>
    <mergeCell ref="A9:C9"/>
    <mergeCell ref="G9:P9"/>
    <mergeCell ref="A10:A12"/>
    <mergeCell ref="B10:B12"/>
    <mergeCell ref="C10:C12"/>
    <mergeCell ref="D10:D12"/>
    <mergeCell ref="E10:E12"/>
    <mergeCell ref="F10:F12"/>
    <mergeCell ref="G10:G12"/>
    <mergeCell ref="H10:P11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39" r:id="rId1"/>
  <headerFooter>
    <oddFooter>&amp;C&amp;A&amp;RPage &amp;P</oddFooter>
  </headerFooter>
  <rowBreaks count="1" manualBreakCount="1">
    <brk id="6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selection activeCell="M31" sqref="M31:M36"/>
    </sheetView>
  </sheetViews>
  <sheetFormatPr defaultColWidth="9.140625" defaultRowHeight="15"/>
  <cols>
    <col min="2" max="2" width="68.00390625" style="0" customWidth="1"/>
    <col min="3" max="7" width="14.140625" style="0" customWidth="1"/>
    <col min="8" max="8" width="17.421875" style="0" customWidth="1"/>
    <col min="9" max="9" width="14.140625" style="0" customWidth="1"/>
    <col min="10" max="10" width="18.57421875" style="0" customWidth="1"/>
    <col min="11" max="11" width="17.7109375" style="0" customWidth="1"/>
    <col min="12" max="12" width="18.140625" style="0" customWidth="1"/>
    <col min="13" max="13" width="19.140625" style="0" customWidth="1"/>
  </cols>
  <sheetData>
    <row r="1" spans="1:13" ht="93" customHeight="1" thickBot="1">
      <c r="A1" s="431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3"/>
    </row>
    <row r="2" spans="1:13" ht="15" customHeight="1">
      <c r="A2" s="434" t="s">
        <v>0</v>
      </c>
      <c r="B2" s="437" t="s">
        <v>71</v>
      </c>
      <c r="C2" s="434" t="s">
        <v>1</v>
      </c>
      <c r="D2" s="428" t="s">
        <v>98</v>
      </c>
      <c r="E2" s="428" t="s">
        <v>99</v>
      </c>
      <c r="F2" s="428" t="s">
        <v>100</v>
      </c>
      <c r="G2" s="428" t="s">
        <v>101</v>
      </c>
      <c r="H2" s="428" t="s">
        <v>102</v>
      </c>
      <c r="I2" s="428" t="s">
        <v>103</v>
      </c>
      <c r="J2" s="428" t="s">
        <v>104</v>
      </c>
      <c r="K2" s="428" t="s">
        <v>105</v>
      </c>
      <c r="L2" s="428" t="s">
        <v>106</v>
      </c>
      <c r="M2" s="428" t="s">
        <v>107</v>
      </c>
    </row>
    <row r="3" spans="1:13" ht="15" customHeight="1">
      <c r="A3" s="435"/>
      <c r="B3" s="438"/>
      <c r="C3" s="435"/>
      <c r="D3" s="429"/>
      <c r="E3" s="429"/>
      <c r="F3" s="429"/>
      <c r="G3" s="429"/>
      <c r="H3" s="429"/>
      <c r="I3" s="429"/>
      <c r="J3" s="429"/>
      <c r="K3" s="429"/>
      <c r="L3" s="429"/>
      <c r="M3" s="429"/>
    </row>
    <row r="4" spans="1:13" ht="45" customHeight="1" thickBot="1">
      <c r="A4" s="436"/>
      <c r="B4" s="439"/>
      <c r="C4" s="436"/>
      <c r="D4" s="430"/>
      <c r="E4" s="430"/>
      <c r="F4" s="430"/>
      <c r="G4" s="430"/>
      <c r="H4" s="430"/>
      <c r="I4" s="430"/>
      <c r="J4" s="430"/>
      <c r="K4" s="430"/>
      <c r="L4" s="430"/>
      <c r="M4" s="430"/>
    </row>
    <row r="5" spans="1:13" ht="21" thickBot="1">
      <c r="A5" s="64">
        <v>1</v>
      </c>
      <c r="B5" s="64">
        <v>2</v>
      </c>
      <c r="C5" s="64">
        <v>3</v>
      </c>
      <c r="D5" s="131">
        <v>4</v>
      </c>
      <c r="E5" s="131">
        <v>5</v>
      </c>
      <c r="F5" s="131">
        <v>6</v>
      </c>
      <c r="G5" s="131" t="s">
        <v>108</v>
      </c>
      <c r="H5" s="131" t="s">
        <v>115</v>
      </c>
      <c r="I5" s="131" t="s">
        <v>109</v>
      </c>
      <c r="J5" s="131">
        <v>10</v>
      </c>
      <c r="K5" s="131" t="s">
        <v>110</v>
      </c>
      <c r="L5" s="131">
        <v>12</v>
      </c>
      <c r="M5" s="132" t="s">
        <v>116</v>
      </c>
    </row>
    <row r="6" spans="1:13" ht="22.5">
      <c r="A6" s="72" t="s">
        <v>7</v>
      </c>
      <c r="B6" s="73" t="s">
        <v>61</v>
      </c>
      <c r="C6" s="111"/>
      <c r="D6" s="133">
        <f>SUM(D7:D17)</f>
        <v>0</v>
      </c>
      <c r="E6" s="133">
        <f aca="true" t="shared" si="0" ref="E6:M6">SUM(E7:E17)</f>
        <v>0</v>
      </c>
      <c r="F6" s="133">
        <f t="shared" si="0"/>
        <v>0</v>
      </c>
      <c r="G6" s="133">
        <f t="shared" si="0"/>
        <v>-1679000</v>
      </c>
      <c r="H6" s="133">
        <f t="shared" si="0"/>
        <v>-1679000</v>
      </c>
      <c r="I6" s="133">
        <f t="shared" si="0"/>
        <v>-349500</v>
      </c>
      <c r="J6" s="133">
        <f t="shared" si="0"/>
        <v>0</v>
      </c>
      <c r="K6" s="133">
        <f t="shared" si="0"/>
        <v>0</v>
      </c>
      <c r="L6" s="133">
        <f t="shared" si="0"/>
        <v>0</v>
      </c>
      <c r="M6" s="133">
        <f t="shared" si="0"/>
        <v>-1679000</v>
      </c>
    </row>
    <row r="7" spans="1:17" ht="23.25">
      <c r="A7" s="74">
        <v>1</v>
      </c>
      <c r="B7" s="134" t="s">
        <v>20</v>
      </c>
      <c r="C7" s="74">
        <v>611100</v>
      </c>
      <c r="D7" s="135"/>
      <c r="E7" s="135"/>
      <c r="F7" s="135"/>
      <c r="G7" s="135">
        <f>D7-'Tab 2'!E15</f>
        <v>-1343000</v>
      </c>
      <c r="H7" s="135">
        <f>E7-'Tab 2'!E15</f>
        <v>-1343000</v>
      </c>
      <c r="I7" s="135">
        <f>F7-'Tab 2'!H15</f>
        <v>-284000</v>
      </c>
      <c r="J7" s="135"/>
      <c r="K7" s="135">
        <f>J7-'Tab 2'!F15</f>
        <v>0</v>
      </c>
      <c r="L7" s="135"/>
      <c r="M7" s="135">
        <f>L7-'Tab 2'!G15</f>
        <v>-1343000</v>
      </c>
      <c r="Q7" s="136"/>
    </row>
    <row r="8" spans="1:17" ht="46.5">
      <c r="A8" s="76">
        <v>2</v>
      </c>
      <c r="B8" s="137" t="s">
        <v>39</v>
      </c>
      <c r="C8" s="78">
        <v>611200</v>
      </c>
      <c r="D8" s="138"/>
      <c r="E8" s="138"/>
      <c r="F8" s="138"/>
      <c r="G8" s="135">
        <f>D8-'Tab 2'!E16</f>
        <v>-223000</v>
      </c>
      <c r="H8" s="135">
        <f>E8-'Tab 2'!E16</f>
        <v>-223000</v>
      </c>
      <c r="I8" s="135">
        <f>F8-'Tab 2'!H16</f>
        <v>-41100</v>
      </c>
      <c r="J8" s="138"/>
      <c r="K8" s="135">
        <f>J8-'Tab 2'!F16</f>
        <v>0</v>
      </c>
      <c r="L8" s="138"/>
      <c r="M8" s="135">
        <f>L8-'Tab 2'!G16</f>
        <v>-223000</v>
      </c>
      <c r="Q8" s="136"/>
    </row>
    <row r="9" spans="1:17" ht="23.25">
      <c r="A9" s="76">
        <v>3</v>
      </c>
      <c r="B9" s="139" t="s">
        <v>8</v>
      </c>
      <c r="C9" s="78">
        <v>613100</v>
      </c>
      <c r="D9" s="138"/>
      <c r="E9" s="138"/>
      <c r="F9" s="138"/>
      <c r="G9" s="135">
        <f>D9-'Tab 2'!E17</f>
        <v>-13000</v>
      </c>
      <c r="H9" s="135">
        <f>E9-'Tab 2'!E17</f>
        <v>-13000</v>
      </c>
      <c r="I9" s="135">
        <f>F9-'Tab 2'!H17</f>
        <v>-2000</v>
      </c>
      <c r="J9" s="138"/>
      <c r="K9" s="135">
        <f>J9-'Tab 2'!F17</f>
        <v>0</v>
      </c>
      <c r="L9" s="138"/>
      <c r="M9" s="135">
        <f>L9-'Tab 2'!G17</f>
        <v>-13000</v>
      </c>
      <c r="Q9" s="136"/>
    </row>
    <row r="10" spans="1:17" ht="23.25">
      <c r="A10" s="76">
        <v>4</v>
      </c>
      <c r="B10" s="137" t="s">
        <v>40</v>
      </c>
      <c r="C10" s="78">
        <v>613200</v>
      </c>
      <c r="D10" s="138"/>
      <c r="E10" s="138"/>
      <c r="F10" s="138"/>
      <c r="G10" s="135">
        <f>D10-'Tab 2'!E18</f>
        <v>-19000</v>
      </c>
      <c r="H10" s="135">
        <f>E10-'Tab 2'!E18</f>
        <v>-19000</v>
      </c>
      <c r="I10" s="135">
        <f>F10-'Tab 2'!H18</f>
        <v>-4000</v>
      </c>
      <c r="J10" s="138"/>
      <c r="K10" s="135">
        <f>J10-'Tab 2'!F18</f>
        <v>0</v>
      </c>
      <c r="L10" s="138"/>
      <c r="M10" s="135">
        <f>L10-'Tab 2'!G18</f>
        <v>-19000</v>
      </c>
      <c r="Q10" s="136"/>
    </row>
    <row r="11" spans="1:17" ht="23.25">
      <c r="A11" s="76">
        <v>5</v>
      </c>
      <c r="B11" s="137" t="s">
        <v>9</v>
      </c>
      <c r="C11" s="78">
        <v>613300</v>
      </c>
      <c r="D11" s="138"/>
      <c r="E11" s="138"/>
      <c r="F11" s="138"/>
      <c r="G11" s="135">
        <f>D11-'Tab 2'!E19</f>
        <v>0</v>
      </c>
      <c r="H11" s="135">
        <f>E11-'Tab 2'!E19</f>
        <v>0</v>
      </c>
      <c r="I11" s="135">
        <f>F11-'Tab 2'!H19</f>
        <v>0</v>
      </c>
      <c r="J11" s="138"/>
      <c r="K11" s="135">
        <f>J11-'Tab 2'!F19</f>
        <v>0</v>
      </c>
      <c r="L11" s="138"/>
      <c r="M11" s="135">
        <f>L11-'Tab 2'!G19</f>
        <v>0</v>
      </c>
      <c r="Q11" s="136"/>
    </row>
    <row r="12" spans="1:17" ht="23.25">
      <c r="A12" s="76">
        <v>6</v>
      </c>
      <c r="B12" s="139" t="s">
        <v>21</v>
      </c>
      <c r="C12" s="78">
        <v>613400</v>
      </c>
      <c r="D12" s="138"/>
      <c r="E12" s="138"/>
      <c r="F12" s="138"/>
      <c r="G12" s="135">
        <f>D12-'Tab 2'!E20</f>
        <v>-13000</v>
      </c>
      <c r="H12" s="135">
        <f>E12-'Tab 2'!E20</f>
        <v>-13000</v>
      </c>
      <c r="I12" s="135">
        <f>F12-'Tab 2'!H20</f>
        <v>-500</v>
      </c>
      <c r="J12" s="138"/>
      <c r="K12" s="135">
        <f>J12-'Tab 2'!F20</f>
        <v>0</v>
      </c>
      <c r="L12" s="138"/>
      <c r="M12" s="135">
        <f>L12-'Tab 2'!G20</f>
        <v>-13000</v>
      </c>
      <c r="Q12" s="136"/>
    </row>
    <row r="13" spans="1:17" ht="23.25">
      <c r="A13" s="76">
        <v>7</v>
      </c>
      <c r="B13" s="137" t="s">
        <v>111</v>
      </c>
      <c r="C13" s="78">
        <v>613500</v>
      </c>
      <c r="D13" s="138"/>
      <c r="E13" s="138"/>
      <c r="F13" s="138"/>
      <c r="G13" s="135">
        <f>D13-'Tab 2'!E21</f>
        <v>-18000</v>
      </c>
      <c r="H13" s="135">
        <f>E13-'Tab 2'!E21</f>
        <v>-18000</v>
      </c>
      <c r="I13" s="135">
        <f>F13-'Tab 2'!H21</f>
        <v>-5500</v>
      </c>
      <c r="J13" s="138"/>
      <c r="K13" s="135">
        <f>J13-'Tab 2'!F21</f>
        <v>0</v>
      </c>
      <c r="L13" s="138"/>
      <c r="M13" s="135">
        <f>L13-'Tab 2'!G21</f>
        <v>-18000</v>
      </c>
      <c r="Q13" s="136"/>
    </row>
    <row r="14" spans="1:17" ht="23.25">
      <c r="A14" s="76">
        <v>8</v>
      </c>
      <c r="B14" s="139" t="s">
        <v>112</v>
      </c>
      <c r="C14" s="78">
        <v>613600</v>
      </c>
      <c r="D14" s="138"/>
      <c r="E14" s="138"/>
      <c r="F14" s="138"/>
      <c r="G14" s="135">
        <f>D14-'Tab 2'!E22</f>
        <v>-6000</v>
      </c>
      <c r="H14" s="135">
        <f>E14-'Tab 2'!E22</f>
        <v>-6000</v>
      </c>
      <c r="I14" s="135">
        <f>F14-'Tab 2'!H22</f>
        <v>0</v>
      </c>
      <c r="J14" s="138"/>
      <c r="K14" s="135">
        <f>J14-'Tab 2'!F22</f>
        <v>0</v>
      </c>
      <c r="L14" s="138"/>
      <c r="M14" s="135">
        <f>L14-'Tab 2'!G22</f>
        <v>-6000</v>
      </c>
      <c r="Q14" s="136"/>
    </row>
    <row r="15" spans="1:17" ht="23.25">
      <c r="A15" s="76">
        <v>9</v>
      </c>
      <c r="B15" s="139" t="s">
        <v>10</v>
      </c>
      <c r="C15" s="78">
        <v>613700</v>
      </c>
      <c r="D15" s="138"/>
      <c r="E15" s="138"/>
      <c r="F15" s="138"/>
      <c r="G15" s="135">
        <f>D15-'Tab 2'!E23</f>
        <v>-14000</v>
      </c>
      <c r="H15" s="135">
        <f>E15-'Tab 2'!E23</f>
        <v>-14000</v>
      </c>
      <c r="I15" s="135">
        <f>F15-'Tab 2'!H23</f>
        <v>-4100</v>
      </c>
      <c r="J15" s="138"/>
      <c r="K15" s="135">
        <f>J15-'Tab 2'!F23</f>
        <v>0</v>
      </c>
      <c r="L15" s="138"/>
      <c r="M15" s="135">
        <f>L15-'Tab 2'!G23</f>
        <v>-14000</v>
      </c>
      <c r="Q15" s="136"/>
    </row>
    <row r="16" spans="1:17" ht="46.5">
      <c r="A16" s="76">
        <v>10</v>
      </c>
      <c r="B16" s="137" t="s">
        <v>41</v>
      </c>
      <c r="C16" s="78">
        <v>613800</v>
      </c>
      <c r="D16" s="138"/>
      <c r="E16" s="138"/>
      <c r="F16" s="138"/>
      <c r="G16" s="135">
        <f>D16-'Tab 2'!E24</f>
        <v>-4000</v>
      </c>
      <c r="H16" s="135">
        <f>E16-'Tab 2'!E24</f>
        <v>-4000</v>
      </c>
      <c r="I16" s="135">
        <f>F16-'Tab 2'!H24</f>
        <v>-2300</v>
      </c>
      <c r="J16" s="138"/>
      <c r="K16" s="135">
        <f>J16-'Tab 2'!F24</f>
        <v>0</v>
      </c>
      <c r="L16" s="138"/>
      <c r="M16" s="135">
        <f>L16-'Tab 2'!G24</f>
        <v>-4000</v>
      </c>
      <c r="Q16" s="136"/>
    </row>
    <row r="17" spans="1:17" ht="23.25">
      <c r="A17" s="76">
        <v>11</v>
      </c>
      <c r="B17" s="137" t="s">
        <v>11</v>
      </c>
      <c r="C17" s="78">
        <v>613900</v>
      </c>
      <c r="D17" s="138"/>
      <c r="E17" s="138"/>
      <c r="F17" s="138"/>
      <c r="G17" s="135">
        <f>D17-'Tab 2'!E25</f>
        <v>-26000</v>
      </c>
      <c r="H17" s="135">
        <f>E17-'Tab 2'!E25</f>
        <v>-26000</v>
      </c>
      <c r="I17" s="135">
        <f>F17-'Tab 2'!H25</f>
        <v>-6000</v>
      </c>
      <c r="J17" s="138"/>
      <c r="K17" s="135">
        <f>J17-'Tab 2'!F25</f>
        <v>0</v>
      </c>
      <c r="L17" s="138"/>
      <c r="M17" s="135">
        <f>L17-'Tab 2'!G25</f>
        <v>-26000</v>
      </c>
      <c r="Q17" s="136"/>
    </row>
    <row r="18" spans="1:13" ht="45.75" thickBot="1">
      <c r="A18" s="80" t="s">
        <v>12</v>
      </c>
      <c r="B18" s="81" t="s">
        <v>60</v>
      </c>
      <c r="C18" s="82">
        <v>614000</v>
      </c>
      <c r="D18" s="140">
        <f>SUM(D19:D24)</f>
        <v>0</v>
      </c>
      <c r="E18" s="140">
        <f aca="true" t="shared" si="1" ref="E18:M18">SUM(E19:E24)</f>
        <v>0</v>
      </c>
      <c r="F18" s="140">
        <f t="shared" si="1"/>
        <v>0</v>
      </c>
      <c r="G18" s="140">
        <f t="shared" si="1"/>
        <v>0</v>
      </c>
      <c r="H18" s="140">
        <f t="shared" si="1"/>
        <v>0</v>
      </c>
      <c r="I18" s="140">
        <f t="shared" si="1"/>
        <v>0</v>
      </c>
      <c r="J18" s="140">
        <f t="shared" si="1"/>
        <v>0</v>
      </c>
      <c r="K18" s="140">
        <f t="shared" si="1"/>
        <v>0</v>
      </c>
      <c r="L18" s="140">
        <f t="shared" si="1"/>
        <v>0</v>
      </c>
      <c r="M18" s="140">
        <f t="shared" si="1"/>
        <v>0</v>
      </c>
    </row>
    <row r="19" spans="1:13" ht="23.25">
      <c r="A19" s="83">
        <v>1</v>
      </c>
      <c r="B19" s="84" t="s">
        <v>42</v>
      </c>
      <c r="C19" s="113">
        <v>614100</v>
      </c>
      <c r="D19" s="141"/>
      <c r="E19" s="141"/>
      <c r="F19" s="141"/>
      <c r="G19" s="141">
        <f>D19-'Tab 2'!E27</f>
        <v>0</v>
      </c>
      <c r="H19" s="141">
        <f>E19-'Tab 2'!E27</f>
        <v>0</v>
      </c>
      <c r="I19" s="141">
        <f>F19-'Tab 2'!H27</f>
        <v>0</v>
      </c>
      <c r="J19" s="141"/>
      <c r="K19" s="141">
        <f>J19-'Tab 2'!F27</f>
        <v>0</v>
      </c>
      <c r="L19" s="141"/>
      <c r="M19" s="141">
        <f>L19-'Tab 2'!G27</f>
        <v>0</v>
      </c>
    </row>
    <row r="20" spans="1:13" ht="23.25">
      <c r="A20" s="85">
        <v>2</v>
      </c>
      <c r="B20" s="86" t="s">
        <v>43</v>
      </c>
      <c r="C20" s="87">
        <v>614200</v>
      </c>
      <c r="D20" s="142"/>
      <c r="E20" s="142"/>
      <c r="F20" s="142"/>
      <c r="G20" s="142">
        <f>D20-'Tab 2'!E38</f>
        <v>0</v>
      </c>
      <c r="H20" s="142">
        <f>E20-'Tab 2'!E38</f>
        <v>0</v>
      </c>
      <c r="I20" s="142">
        <f>F20-'Tab 2'!H38</f>
        <v>0</v>
      </c>
      <c r="J20" s="142"/>
      <c r="K20" s="142">
        <f>J20-'Tab 2'!F38</f>
        <v>0</v>
      </c>
      <c r="L20" s="142"/>
      <c r="M20" s="142">
        <f>L20-'Tab 2'!G38</f>
        <v>0</v>
      </c>
    </row>
    <row r="21" spans="1:13" ht="23.25">
      <c r="A21" s="85">
        <v>3</v>
      </c>
      <c r="B21" s="77" t="s">
        <v>44</v>
      </c>
      <c r="C21" s="87">
        <v>614300</v>
      </c>
      <c r="D21" s="142"/>
      <c r="E21" s="142"/>
      <c r="F21" s="142"/>
      <c r="G21" s="142">
        <f>D21-'Tab 2'!E44</f>
        <v>0</v>
      </c>
      <c r="H21" s="142">
        <f>E21-'Tab 2'!E44</f>
        <v>0</v>
      </c>
      <c r="I21" s="142">
        <f>F21-'Tab 2'!H44</f>
        <v>0</v>
      </c>
      <c r="J21" s="142"/>
      <c r="K21" s="142">
        <f>J21-'Tab 2'!F44</f>
        <v>0</v>
      </c>
      <c r="L21" s="142"/>
      <c r="M21" s="142">
        <f>L21-'Tab 2'!G44</f>
        <v>0</v>
      </c>
    </row>
    <row r="22" spans="1:13" ht="23.25">
      <c r="A22" s="85">
        <v>4</v>
      </c>
      <c r="B22" s="86" t="s">
        <v>45</v>
      </c>
      <c r="C22" s="87">
        <v>614700</v>
      </c>
      <c r="D22" s="142"/>
      <c r="E22" s="142"/>
      <c r="F22" s="142"/>
      <c r="G22" s="142">
        <f>D22-'Tab 2'!E59</f>
        <v>0</v>
      </c>
      <c r="H22" s="142">
        <f>E22-'Tab 2'!E59</f>
        <v>0</v>
      </c>
      <c r="I22" s="142">
        <f>F22-'Tab 2'!H59</f>
        <v>0</v>
      </c>
      <c r="J22" s="142"/>
      <c r="K22" s="142">
        <f>J22-'Tab 2'!F59</f>
        <v>0</v>
      </c>
      <c r="L22" s="142"/>
      <c r="M22" s="142">
        <f>L22-'Tab 2'!G59</f>
        <v>0</v>
      </c>
    </row>
    <row r="23" spans="1:13" ht="23.25">
      <c r="A23" s="85">
        <v>5</v>
      </c>
      <c r="B23" s="86" t="s">
        <v>46</v>
      </c>
      <c r="C23" s="87">
        <v>614800</v>
      </c>
      <c r="D23" s="142"/>
      <c r="E23" s="142"/>
      <c r="F23" s="142"/>
      <c r="G23" s="142">
        <f>D23-'Tab 2'!E62</f>
        <v>0</v>
      </c>
      <c r="H23" s="142">
        <f>E23-'Tab 2'!E62</f>
        <v>0</v>
      </c>
      <c r="I23" s="142">
        <f>F23-'Tab 2'!H62</f>
        <v>0</v>
      </c>
      <c r="J23" s="142"/>
      <c r="K23" s="142">
        <f>J23-'Tab 2'!F62</f>
        <v>0</v>
      </c>
      <c r="L23" s="142"/>
      <c r="M23" s="142">
        <f>L23-'Tab 2'!G62</f>
        <v>0</v>
      </c>
    </row>
    <row r="24" spans="1:13" ht="23.25">
      <c r="A24" s="85">
        <v>6</v>
      </c>
      <c r="B24" s="86" t="s">
        <v>47</v>
      </c>
      <c r="C24" s="87">
        <v>614900</v>
      </c>
      <c r="D24" s="142"/>
      <c r="E24" s="142"/>
      <c r="F24" s="142"/>
      <c r="G24" s="142">
        <f>D24-'Tab 2'!E64</f>
        <v>0</v>
      </c>
      <c r="H24" s="142">
        <f>E24-'Tab 2'!E64</f>
        <v>0</v>
      </c>
      <c r="I24" s="142">
        <f>F24-'Tab 2'!H64</f>
        <v>0</v>
      </c>
      <c r="J24" s="142"/>
      <c r="K24" s="142">
        <f>J24-'Tab 2'!F64</f>
        <v>0</v>
      </c>
      <c r="L24" s="142"/>
      <c r="M24" s="142">
        <f>L24-'Tab 2'!G64</f>
        <v>0</v>
      </c>
    </row>
    <row r="25" spans="1:13" ht="45.75" thickBot="1">
      <c r="A25" s="143" t="s">
        <v>13</v>
      </c>
      <c r="B25" s="144" t="s">
        <v>59</v>
      </c>
      <c r="C25" s="145">
        <v>615000</v>
      </c>
      <c r="D25" s="146">
        <f>SUM(D26:D27)</f>
        <v>0</v>
      </c>
      <c r="E25" s="146">
        <f aca="true" t="shared" si="2" ref="E25:M25">SUM(E26:E27)</f>
        <v>0</v>
      </c>
      <c r="F25" s="146">
        <f t="shared" si="2"/>
        <v>0</v>
      </c>
      <c r="G25" s="146">
        <f t="shared" si="2"/>
        <v>0</v>
      </c>
      <c r="H25" s="146">
        <f t="shared" si="2"/>
        <v>0</v>
      </c>
      <c r="I25" s="146">
        <f t="shared" si="2"/>
        <v>0</v>
      </c>
      <c r="J25" s="146">
        <f t="shared" si="2"/>
        <v>0</v>
      </c>
      <c r="K25" s="146">
        <f t="shared" si="2"/>
        <v>0</v>
      </c>
      <c r="L25" s="146">
        <f t="shared" si="2"/>
        <v>0</v>
      </c>
      <c r="M25" s="146">
        <f t="shared" si="2"/>
        <v>0</v>
      </c>
    </row>
    <row r="26" spans="1:13" ht="24" thickBot="1">
      <c r="A26" s="83">
        <v>1</v>
      </c>
      <c r="B26" s="84" t="s">
        <v>48</v>
      </c>
      <c r="C26" s="113">
        <v>615100</v>
      </c>
      <c r="D26" s="141"/>
      <c r="E26" s="141"/>
      <c r="F26" s="141"/>
      <c r="G26" s="141">
        <f>D26-'Tab 2'!E67</f>
        <v>0</v>
      </c>
      <c r="H26" s="141">
        <f>E26-'Tab 2'!E67</f>
        <v>0</v>
      </c>
      <c r="I26" s="141">
        <f>F26-'Tab 2'!H67</f>
        <v>0</v>
      </c>
      <c r="J26" s="141"/>
      <c r="K26" s="141">
        <f>J26-'Tab 2'!F67</f>
        <v>0</v>
      </c>
      <c r="L26" s="141"/>
      <c r="M26" s="141">
        <f>L26-'Tab 2'!G67</f>
        <v>0</v>
      </c>
    </row>
    <row r="27" spans="1:13" ht="46.5">
      <c r="A27" s="85">
        <v>2</v>
      </c>
      <c r="B27" s="89" t="s">
        <v>49</v>
      </c>
      <c r="C27" s="87">
        <v>615200</v>
      </c>
      <c r="D27" s="142"/>
      <c r="E27" s="142"/>
      <c r="F27" s="142"/>
      <c r="G27" s="142">
        <f>D27-'Tab 2'!E70</f>
        <v>0</v>
      </c>
      <c r="H27" s="142">
        <f>E27-'Tab 2'!E70</f>
        <v>0</v>
      </c>
      <c r="I27" s="141">
        <f>F27-'Tab 2'!H70</f>
        <v>0</v>
      </c>
      <c r="J27" s="142"/>
      <c r="K27" s="142">
        <f>J27-'Tab 2'!E70</f>
        <v>0</v>
      </c>
      <c r="L27" s="142"/>
      <c r="M27" s="142">
        <f>L27-'Tab 2'!G70</f>
        <v>0</v>
      </c>
    </row>
    <row r="28" spans="1:13" ht="23.25" thickBot="1">
      <c r="A28" s="80" t="s">
        <v>14</v>
      </c>
      <c r="B28" s="147" t="s">
        <v>28</v>
      </c>
      <c r="C28" s="82">
        <v>616000</v>
      </c>
      <c r="D28" s="140">
        <f>SUM(D29)</f>
        <v>0</v>
      </c>
      <c r="E28" s="140">
        <f aca="true" t="shared" si="3" ref="E28:M28">SUM(E29)</f>
        <v>0</v>
      </c>
      <c r="F28" s="140">
        <f t="shared" si="3"/>
        <v>0</v>
      </c>
      <c r="G28" s="140">
        <f t="shared" si="3"/>
        <v>0</v>
      </c>
      <c r="H28" s="140">
        <f t="shared" si="3"/>
        <v>0</v>
      </c>
      <c r="I28" s="140">
        <f t="shared" si="3"/>
        <v>0</v>
      </c>
      <c r="J28" s="140">
        <f t="shared" si="3"/>
        <v>0</v>
      </c>
      <c r="K28" s="140">
        <f t="shared" si="3"/>
        <v>0</v>
      </c>
      <c r="L28" s="140">
        <f t="shared" si="3"/>
        <v>0</v>
      </c>
      <c r="M28" s="140">
        <f t="shared" si="3"/>
        <v>0</v>
      </c>
    </row>
    <row r="29" spans="1:13" ht="23.25">
      <c r="A29" s="148">
        <v>1</v>
      </c>
      <c r="B29" s="149" t="s">
        <v>50</v>
      </c>
      <c r="C29" s="150">
        <v>616200</v>
      </c>
      <c r="D29" s="151"/>
      <c r="E29" s="151"/>
      <c r="F29" s="151"/>
      <c r="G29" s="151">
        <f>D29-'Tab 2'!E74</f>
        <v>0</v>
      </c>
      <c r="H29" s="151">
        <f>E29-'Tab 2'!E74</f>
        <v>0</v>
      </c>
      <c r="I29" s="151">
        <f>F29-'Tab 2'!H74</f>
        <v>0</v>
      </c>
      <c r="J29" s="151"/>
      <c r="K29" s="151">
        <f>J29-'Tab 2'!F74</f>
        <v>0</v>
      </c>
      <c r="L29" s="151"/>
      <c r="M29" s="151">
        <f>L29-'Tab 2'!G74</f>
        <v>0</v>
      </c>
    </row>
    <row r="30" spans="1:13" ht="45.75" thickBot="1">
      <c r="A30" s="80" t="s">
        <v>15</v>
      </c>
      <c r="B30" s="147" t="s">
        <v>113</v>
      </c>
      <c r="C30" s="91"/>
      <c r="D30" s="140">
        <f>SUM(D31:D36)</f>
        <v>0</v>
      </c>
      <c r="E30" s="140">
        <f aca="true" t="shared" si="4" ref="E30:M30">SUM(E31:E36)</f>
        <v>0</v>
      </c>
      <c r="F30" s="140">
        <f t="shared" si="4"/>
        <v>0</v>
      </c>
      <c r="G30" s="140">
        <f t="shared" si="4"/>
        <v>-57000</v>
      </c>
      <c r="H30" s="140">
        <f t="shared" si="4"/>
        <v>-57000</v>
      </c>
      <c r="I30" s="140">
        <f t="shared" si="4"/>
        <v>0</v>
      </c>
      <c r="J30" s="140">
        <f t="shared" si="4"/>
        <v>0</v>
      </c>
      <c r="K30" s="140">
        <f t="shared" si="4"/>
        <v>0</v>
      </c>
      <c r="L30" s="140">
        <f t="shared" si="4"/>
        <v>0</v>
      </c>
      <c r="M30" s="140">
        <f t="shared" si="4"/>
        <v>0</v>
      </c>
    </row>
    <row r="31" spans="1:13" ht="47.25" thickBot="1">
      <c r="A31" s="92">
        <v>1</v>
      </c>
      <c r="B31" s="152" t="s">
        <v>51</v>
      </c>
      <c r="C31" s="115">
        <v>821100</v>
      </c>
      <c r="D31" s="153"/>
      <c r="E31" s="153"/>
      <c r="F31" s="153"/>
      <c r="G31" s="153">
        <f>D31-'Tab 2'!E76</f>
        <v>0</v>
      </c>
      <c r="H31" s="153">
        <f>E31-'Tab 2'!E76</f>
        <v>0</v>
      </c>
      <c r="I31" s="153">
        <f>F31-'Tab 2'!H76</f>
        <v>0</v>
      </c>
      <c r="J31" s="153"/>
      <c r="K31" s="153">
        <f>J31-'Tab 2'!F76</f>
        <v>0</v>
      </c>
      <c r="L31" s="153"/>
      <c r="M31" s="153">
        <f>L31-'Tab 2'!F76</f>
        <v>0</v>
      </c>
    </row>
    <row r="32" spans="1:13" ht="24" thickBot="1">
      <c r="A32" s="76">
        <v>2</v>
      </c>
      <c r="B32" s="134" t="s">
        <v>23</v>
      </c>
      <c r="C32" s="76">
        <v>821200</v>
      </c>
      <c r="D32" s="135"/>
      <c r="E32" s="135"/>
      <c r="F32" s="135"/>
      <c r="G32" s="153">
        <f>D32-'Tab 2'!E77</f>
        <v>0</v>
      </c>
      <c r="H32" s="153">
        <f>E32-'Tab 2'!E77</f>
        <v>0</v>
      </c>
      <c r="I32" s="153">
        <f>F32-'Tab 2'!H77</f>
        <v>0</v>
      </c>
      <c r="J32" s="135"/>
      <c r="K32" s="153">
        <f>J32-'Tab 2'!F77</f>
        <v>0</v>
      </c>
      <c r="L32" s="135"/>
      <c r="M32" s="153">
        <f>L32-'Tab 2'!F77</f>
        <v>0</v>
      </c>
    </row>
    <row r="33" spans="1:13" ht="24" thickBot="1">
      <c r="A33" s="76">
        <v>3</v>
      </c>
      <c r="B33" s="134" t="s">
        <v>24</v>
      </c>
      <c r="C33" s="76">
        <v>821300</v>
      </c>
      <c r="D33" s="135"/>
      <c r="E33" s="135"/>
      <c r="F33" s="135"/>
      <c r="G33" s="153">
        <f>D33-'Tab 2'!E78</f>
        <v>-57000</v>
      </c>
      <c r="H33" s="153">
        <f>E33-'Tab 2'!E78</f>
        <v>-57000</v>
      </c>
      <c r="I33" s="153">
        <f>F33-'Tab 2'!H78</f>
        <v>0</v>
      </c>
      <c r="J33" s="135"/>
      <c r="K33" s="153">
        <f>J33-'Tab 2'!F78</f>
        <v>0</v>
      </c>
      <c r="L33" s="135"/>
      <c r="M33" s="153">
        <f>L33-'Tab 2'!F78</f>
        <v>0</v>
      </c>
    </row>
    <row r="34" spans="1:13" ht="24" thickBot="1">
      <c r="A34" s="76">
        <v>4</v>
      </c>
      <c r="B34" s="154" t="s">
        <v>25</v>
      </c>
      <c r="C34" s="76">
        <v>821400</v>
      </c>
      <c r="D34" s="135"/>
      <c r="E34" s="135"/>
      <c r="F34" s="135"/>
      <c r="G34" s="153">
        <f>D34-'Tab 2'!E79</f>
        <v>0</v>
      </c>
      <c r="H34" s="153">
        <f>E34-'Tab 2'!E79</f>
        <v>0</v>
      </c>
      <c r="I34" s="153">
        <f>F34-'Tab 2'!H79</f>
        <v>0</v>
      </c>
      <c r="J34" s="135"/>
      <c r="K34" s="153">
        <f>J34-'Tab 2'!F79</f>
        <v>0</v>
      </c>
      <c r="L34" s="135"/>
      <c r="M34" s="153">
        <f>L34-'Tab 2'!F79</f>
        <v>0</v>
      </c>
    </row>
    <row r="35" spans="1:13" ht="24" thickBot="1">
      <c r="A35" s="76">
        <v>5</v>
      </c>
      <c r="B35" s="154" t="s">
        <v>26</v>
      </c>
      <c r="C35" s="76">
        <v>821500</v>
      </c>
      <c r="D35" s="135"/>
      <c r="E35" s="135"/>
      <c r="F35" s="135"/>
      <c r="G35" s="153">
        <f>D35-'Tab 2'!E80</f>
        <v>0</v>
      </c>
      <c r="H35" s="153">
        <f>E35-'Tab 2'!E80</f>
        <v>0</v>
      </c>
      <c r="I35" s="153">
        <f>F35-'Tab 2'!H80</f>
        <v>0</v>
      </c>
      <c r="J35" s="135"/>
      <c r="K35" s="153">
        <f>J35-'Tab 2'!F80</f>
        <v>0</v>
      </c>
      <c r="L35" s="135"/>
      <c r="M35" s="153">
        <f>L35-'Tab 2'!F80</f>
        <v>0</v>
      </c>
    </row>
    <row r="36" spans="1:13" ht="23.25">
      <c r="A36" s="76">
        <v>6</v>
      </c>
      <c r="B36" s="154" t="s">
        <v>114</v>
      </c>
      <c r="C36" s="76">
        <v>821600</v>
      </c>
      <c r="D36" s="135"/>
      <c r="E36" s="135"/>
      <c r="F36" s="135"/>
      <c r="G36" s="153">
        <f>D36-'Tab 2'!E81</f>
        <v>0</v>
      </c>
      <c r="H36" s="153">
        <f>E36-'Tab 2'!E81</f>
        <v>0</v>
      </c>
      <c r="I36" s="153">
        <f>F36-'Tab 2'!H81</f>
        <v>0</v>
      </c>
      <c r="J36" s="135"/>
      <c r="K36" s="153">
        <f>J36-'Tab 2'!F81</f>
        <v>0</v>
      </c>
      <c r="L36" s="135"/>
      <c r="M36" s="153">
        <f>L36-'Tab 2'!F81</f>
        <v>0</v>
      </c>
    </row>
    <row r="37" spans="1:13" ht="45.75" thickBot="1">
      <c r="A37" s="80"/>
      <c r="B37" s="147" t="s">
        <v>90</v>
      </c>
      <c r="C37" s="91"/>
      <c r="D37" s="140">
        <f>D30+D28+D25+D18+D6</f>
        <v>0</v>
      </c>
      <c r="E37" s="140">
        <f aca="true" t="shared" si="5" ref="E37:M37">E30+E28+E25+E18+E6</f>
        <v>0</v>
      </c>
      <c r="F37" s="140">
        <f t="shared" si="5"/>
        <v>0</v>
      </c>
      <c r="G37" s="140">
        <f t="shared" si="5"/>
        <v>-1736000</v>
      </c>
      <c r="H37" s="140">
        <f t="shared" si="5"/>
        <v>-1736000</v>
      </c>
      <c r="I37" s="140">
        <f t="shared" si="5"/>
        <v>-349500</v>
      </c>
      <c r="J37" s="140">
        <f t="shared" si="5"/>
        <v>0</v>
      </c>
      <c r="K37" s="140">
        <f t="shared" si="5"/>
        <v>0</v>
      </c>
      <c r="L37" s="140">
        <f t="shared" si="5"/>
        <v>0</v>
      </c>
      <c r="M37" s="140">
        <f t="shared" si="5"/>
        <v>-1679000</v>
      </c>
    </row>
  </sheetData>
  <sheetProtection/>
  <mergeCells count="14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O93"/>
  <sheetViews>
    <sheetView view="pageBreakPreview" zoomScale="60" zoomScalePageLayoutView="0" workbookViewId="0" topLeftCell="A1">
      <selection activeCell="N85" sqref="N85:P87"/>
    </sheetView>
  </sheetViews>
  <sheetFormatPr defaultColWidth="9.140625" defaultRowHeight="15"/>
  <cols>
    <col min="1" max="1" width="4.7109375" style="4" customWidth="1"/>
    <col min="2" max="2" width="38.421875" style="4" customWidth="1"/>
    <col min="3" max="3" width="13.57421875" style="4" customWidth="1"/>
    <col min="4" max="4" width="23.28125" style="4" customWidth="1"/>
    <col min="5" max="5" width="24.421875" style="4" customWidth="1"/>
    <col min="6" max="6" width="26.00390625" style="4" customWidth="1"/>
    <col min="7" max="7" width="25.57421875" style="4" customWidth="1"/>
    <col min="8" max="17" width="19.7109375" style="4" customWidth="1"/>
    <col min="18" max="18" width="9.140625" style="4" customWidth="1"/>
    <col min="19" max="19" width="12.00390625" style="4" customWidth="1"/>
    <col min="20" max="20" width="13.8515625" style="4" customWidth="1"/>
    <col min="21" max="21" width="12.7109375" style="4" customWidth="1"/>
    <col min="22" max="22" width="13.8515625" style="4" customWidth="1"/>
    <col min="23" max="31" width="9.140625" style="4" customWidth="1"/>
    <col min="32" max="32" width="13.140625" style="4" customWidth="1"/>
    <col min="33" max="16384" width="9.140625" style="4" customWidth="1"/>
  </cols>
  <sheetData>
    <row r="1" spans="1:17" ht="18.75">
      <c r="A1" s="423" t="s">
        <v>52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</row>
    <row r="2" spans="14:16" ht="15.75" customHeight="1">
      <c r="N2" s="425" t="s">
        <v>53</v>
      </c>
      <c r="O2" s="425"/>
      <c r="P2" s="20"/>
    </row>
    <row r="3" spans="1:17" ht="21.75" customHeight="1">
      <c r="A3" s="423" t="s">
        <v>57</v>
      </c>
      <c r="B3" s="423"/>
      <c r="C3" s="426" t="s">
        <v>133</v>
      </c>
      <c r="D3" s="426"/>
      <c r="E3" s="426"/>
      <c r="F3" s="426"/>
      <c r="G3" s="426"/>
      <c r="H3" s="426"/>
      <c r="I3" s="426"/>
      <c r="J3" s="426"/>
      <c r="K3" s="11"/>
      <c r="N3" s="425"/>
      <c r="O3" s="425"/>
      <c r="P3" s="39" t="s">
        <v>132</v>
      </c>
      <c r="Q3" s="11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9"/>
      <c r="M4" s="6"/>
      <c r="N4" s="21"/>
      <c r="O4" s="21"/>
      <c r="P4" s="21"/>
      <c r="Q4" s="8"/>
    </row>
    <row r="5" spans="1:17" ht="40.5" customHeight="1">
      <c r="A5" s="425" t="s">
        <v>83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6"/>
      <c r="N5" s="22"/>
      <c r="O5" s="22"/>
      <c r="P5" s="22"/>
      <c r="Q5" s="12"/>
    </row>
    <row r="6" spans="1:17" ht="8.25" customHeight="1">
      <c r="A6" s="427"/>
      <c r="B6" s="427"/>
      <c r="C6" s="427"/>
      <c r="D6" s="427"/>
      <c r="E6" s="427"/>
      <c r="F6" s="427"/>
      <c r="G6" s="427"/>
      <c r="H6" s="427"/>
      <c r="I6" s="427"/>
      <c r="J6" s="45"/>
      <c r="K6" s="45"/>
      <c r="L6" s="425"/>
      <c r="M6" s="425"/>
      <c r="N6" s="20"/>
      <c r="O6" s="20"/>
      <c r="P6" s="20"/>
      <c r="Q6" s="9"/>
    </row>
    <row r="7" spans="1:17" ht="6.75" customHeight="1">
      <c r="A7" s="47"/>
      <c r="B7" s="47"/>
      <c r="C7" s="47"/>
      <c r="D7" s="47"/>
      <c r="E7" s="47"/>
      <c r="F7" s="47"/>
      <c r="G7" s="47"/>
      <c r="H7" s="47"/>
      <c r="I7" s="47"/>
      <c r="J7" s="49"/>
      <c r="K7" s="49"/>
      <c r="L7" s="48"/>
      <c r="M7" s="48"/>
      <c r="N7" s="20"/>
      <c r="O7" s="20"/>
      <c r="P7" s="20"/>
      <c r="Q7" s="9"/>
    </row>
    <row r="8" spans="1:17" ht="4.5" customHeight="1">
      <c r="A8" s="47"/>
      <c r="B8" s="47"/>
      <c r="C8" s="47"/>
      <c r="D8" s="47"/>
      <c r="E8" s="47"/>
      <c r="F8" s="47"/>
      <c r="G8" s="47"/>
      <c r="H8" s="47"/>
      <c r="I8" s="47"/>
      <c r="J8" s="49"/>
      <c r="K8" s="49"/>
      <c r="L8" s="48"/>
      <c r="M8" s="48"/>
      <c r="N8" s="20"/>
      <c r="O8" s="20"/>
      <c r="P8" s="20"/>
      <c r="Q8" s="9"/>
    </row>
    <row r="9" spans="1:17" ht="5.25" customHeight="1" thickBot="1">
      <c r="A9" s="406"/>
      <c r="B9" s="406"/>
      <c r="C9" s="406"/>
      <c r="D9" s="1"/>
      <c r="E9" s="1"/>
      <c r="F9" s="1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</row>
    <row r="10" spans="1:17" s="33" customFormat="1" ht="69" customHeight="1">
      <c r="A10" s="408" t="s">
        <v>0</v>
      </c>
      <c r="B10" s="411" t="s">
        <v>71</v>
      </c>
      <c r="C10" s="408" t="s">
        <v>1</v>
      </c>
      <c r="D10" s="414" t="s">
        <v>122</v>
      </c>
      <c r="E10" s="414" t="s">
        <v>123</v>
      </c>
      <c r="F10" s="414" t="s">
        <v>124</v>
      </c>
      <c r="G10" s="414" t="s">
        <v>125</v>
      </c>
      <c r="H10" s="441" t="s">
        <v>67</v>
      </c>
      <c r="I10" s="442"/>
      <c r="J10" s="442"/>
      <c r="K10" s="442"/>
      <c r="L10" s="442"/>
      <c r="M10" s="442"/>
      <c r="N10" s="442"/>
      <c r="O10" s="442"/>
      <c r="P10" s="442"/>
      <c r="Q10" s="443"/>
    </row>
    <row r="11" spans="1:17" s="33" customFormat="1" ht="15.75" customHeight="1" thickBot="1">
      <c r="A11" s="409"/>
      <c r="B11" s="412"/>
      <c r="C11" s="409"/>
      <c r="D11" s="415"/>
      <c r="E11" s="415"/>
      <c r="F11" s="415"/>
      <c r="G11" s="415"/>
      <c r="H11" s="444"/>
      <c r="I11" s="445"/>
      <c r="J11" s="445"/>
      <c r="K11" s="445"/>
      <c r="L11" s="445"/>
      <c r="M11" s="445"/>
      <c r="N11" s="445"/>
      <c r="O11" s="445"/>
      <c r="P11" s="445"/>
      <c r="Q11" s="446"/>
    </row>
    <row r="12" spans="1:17" s="33" customFormat="1" ht="48.75" customHeight="1" thickBot="1">
      <c r="A12" s="410"/>
      <c r="B12" s="413"/>
      <c r="C12" s="410"/>
      <c r="D12" s="416"/>
      <c r="E12" s="416"/>
      <c r="F12" s="416"/>
      <c r="G12" s="416"/>
      <c r="H12" s="155" t="s">
        <v>66</v>
      </c>
      <c r="I12" s="156" t="s">
        <v>2</v>
      </c>
      <c r="J12" s="156" t="s">
        <v>3</v>
      </c>
      <c r="K12" s="156" t="s">
        <v>4</v>
      </c>
      <c r="L12" s="156" t="s">
        <v>17</v>
      </c>
      <c r="M12" s="156" t="s">
        <v>18</v>
      </c>
      <c r="N12" s="156" t="s">
        <v>19</v>
      </c>
      <c r="O12" s="156" t="s">
        <v>75</v>
      </c>
      <c r="P12" s="156" t="s">
        <v>76</v>
      </c>
      <c r="Q12" s="156" t="s">
        <v>5</v>
      </c>
    </row>
    <row r="13" spans="1:17" s="33" customFormat="1" ht="15.75" thickBot="1">
      <c r="A13" s="157">
        <v>1</v>
      </c>
      <c r="B13" s="158">
        <v>2</v>
      </c>
      <c r="C13" s="157">
        <v>3</v>
      </c>
      <c r="D13" s="158">
        <v>4</v>
      </c>
      <c r="E13" s="158">
        <v>5</v>
      </c>
      <c r="F13" s="158">
        <v>6</v>
      </c>
      <c r="G13" s="158" t="s">
        <v>84</v>
      </c>
      <c r="H13" s="158">
        <v>8</v>
      </c>
      <c r="I13" s="158">
        <v>9</v>
      </c>
      <c r="J13" s="158">
        <v>10</v>
      </c>
      <c r="K13" s="158">
        <v>11</v>
      </c>
      <c r="L13" s="158">
        <v>12</v>
      </c>
      <c r="M13" s="158">
        <v>13</v>
      </c>
      <c r="N13" s="158">
        <v>14</v>
      </c>
      <c r="O13" s="158">
        <v>15</v>
      </c>
      <c r="P13" s="158">
        <v>16</v>
      </c>
      <c r="Q13" s="158" t="s">
        <v>6</v>
      </c>
    </row>
    <row r="14" spans="1:41" s="33" customFormat="1" ht="20.25">
      <c r="A14" s="159" t="s">
        <v>7</v>
      </c>
      <c r="B14" s="160" t="s">
        <v>61</v>
      </c>
      <c r="C14" s="161"/>
      <c r="D14" s="172">
        <f>SUM(D15:D25)</f>
        <v>1679000</v>
      </c>
      <c r="E14" s="172">
        <f>SUM(E15:E25)</f>
        <v>0</v>
      </c>
      <c r="F14" s="172">
        <f aca="true" t="shared" si="0" ref="F14:Q14">SUM(F15:F25)</f>
        <v>1679000</v>
      </c>
      <c r="G14" s="173">
        <f t="shared" si="0"/>
        <v>1679000</v>
      </c>
      <c r="H14" s="173">
        <f t="shared" si="0"/>
        <v>1679000</v>
      </c>
      <c r="I14" s="173">
        <f t="shared" si="0"/>
        <v>0</v>
      </c>
      <c r="J14" s="173">
        <f t="shared" si="0"/>
        <v>0</v>
      </c>
      <c r="K14" s="173">
        <f t="shared" si="0"/>
        <v>0</v>
      </c>
      <c r="L14" s="173">
        <f t="shared" si="0"/>
        <v>0</v>
      </c>
      <c r="M14" s="173">
        <f t="shared" si="0"/>
        <v>0</v>
      </c>
      <c r="N14" s="173">
        <f t="shared" si="0"/>
        <v>0</v>
      </c>
      <c r="O14" s="173">
        <f t="shared" si="0"/>
        <v>0</v>
      </c>
      <c r="P14" s="173">
        <f t="shared" si="0"/>
        <v>0</v>
      </c>
      <c r="Q14" s="174">
        <f t="shared" si="0"/>
        <v>0</v>
      </c>
      <c r="T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</row>
    <row r="15" spans="1:41" ht="20.25">
      <c r="A15" s="162">
        <v>1</v>
      </c>
      <c r="B15" s="13" t="s">
        <v>20</v>
      </c>
      <c r="C15" s="163">
        <v>611100</v>
      </c>
      <c r="D15" s="122">
        <f>'Tab 2'!E15</f>
        <v>1343000</v>
      </c>
      <c r="E15" s="122">
        <f>'Tab 2'!F15</f>
        <v>0</v>
      </c>
      <c r="F15" s="122">
        <f>'Tab 2'!G15</f>
        <v>1343000</v>
      </c>
      <c r="G15" s="122">
        <f aca="true" t="shared" si="1" ref="G15:G81">SUM(H15:Q15)</f>
        <v>1343000</v>
      </c>
      <c r="H15" s="122">
        <f>'Tab 3'!G15</f>
        <v>1343000</v>
      </c>
      <c r="I15" s="122">
        <f>'Tab 4 PPN1'!G15</f>
        <v>0</v>
      </c>
      <c r="J15" s="122">
        <f>'Tab 4 PPN1 (2)'!G15</f>
        <v>0</v>
      </c>
      <c r="K15" s="122">
        <f>'Tab 4 PPN1 (3)'!G15</f>
        <v>0</v>
      </c>
      <c r="L15" s="122">
        <f>'Tab 4 PPN1 (4)'!G15</f>
        <v>0</v>
      </c>
      <c r="M15" s="122">
        <f>'Tab 4 PPN1 (5)'!G15</f>
        <v>0</v>
      </c>
      <c r="N15" s="122">
        <f>'Tab 4 PPN1 (6)'!G15</f>
        <v>0</v>
      </c>
      <c r="O15" s="122">
        <f>'Tab 4 PPN1 (7)'!G15</f>
        <v>0</v>
      </c>
      <c r="P15" s="122">
        <f>'Tab 4 PPN1 (8)'!G15</f>
        <v>0</v>
      </c>
      <c r="Q15" s="123">
        <f>'Tab 4 PPN1 (9)'!G15</f>
        <v>0</v>
      </c>
      <c r="S15" s="46"/>
      <c r="T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</row>
    <row r="16" spans="1:41" ht="37.5">
      <c r="A16" s="164">
        <v>2</v>
      </c>
      <c r="B16" s="18" t="s">
        <v>39</v>
      </c>
      <c r="C16" s="14">
        <v>611200</v>
      </c>
      <c r="D16" s="122">
        <f>'Tab 2'!E16</f>
        <v>223000</v>
      </c>
      <c r="E16" s="122">
        <f>'Tab 2'!F16</f>
        <v>0</v>
      </c>
      <c r="F16" s="122">
        <f>'Tab 2'!G16</f>
        <v>223000</v>
      </c>
      <c r="G16" s="122">
        <f t="shared" si="1"/>
        <v>223000</v>
      </c>
      <c r="H16" s="122">
        <f>'Tab 3'!G16</f>
        <v>223000</v>
      </c>
      <c r="I16" s="122">
        <f>'Tab 4 PPN1'!G16</f>
        <v>0</v>
      </c>
      <c r="J16" s="122">
        <f>'Tab 4 PPN1 (2)'!G16</f>
        <v>0</v>
      </c>
      <c r="K16" s="122">
        <f>'Tab 4 PPN1 (3)'!G16</f>
        <v>0</v>
      </c>
      <c r="L16" s="122">
        <f>'Tab 4 PPN1 (4)'!G16</f>
        <v>0</v>
      </c>
      <c r="M16" s="122">
        <f>'Tab 4 PPN1 (5)'!G16</f>
        <v>0</v>
      </c>
      <c r="N16" s="122">
        <f>'Tab 4 PPN1 (6)'!G16</f>
        <v>0</v>
      </c>
      <c r="O16" s="122">
        <f>'Tab 4 PPN1 (7)'!G16</f>
        <v>0</v>
      </c>
      <c r="P16" s="122">
        <f>'Tab 4 PPN1 (8)'!G16</f>
        <v>0</v>
      </c>
      <c r="Q16" s="123">
        <f>'Tab 4 PPN1 (9)'!G16</f>
        <v>0</v>
      </c>
      <c r="S16" s="46"/>
      <c r="T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</row>
    <row r="17" spans="1:41" ht="20.25">
      <c r="A17" s="164">
        <v>3</v>
      </c>
      <c r="B17" s="13" t="s">
        <v>8</v>
      </c>
      <c r="C17" s="14">
        <v>613100</v>
      </c>
      <c r="D17" s="122">
        <f>'Tab 2'!E17</f>
        <v>13000</v>
      </c>
      <c r="E17" s="122">
        <f>'Tab 2'!F17</f>
        <v>0</v>
      </c>
      <c r="F17" s="122">
        <f>'Tab 2'!G17</f>
        <v>13000</v>
      </c>
      <c r="G17" s="122">
        <f t="shared" si="1"/>
        <v>13000</v>
      </c>
      <c r="H17" s="122">
        <f>'Tab 3'!G17</f>
        <v>13000</v>
      </c>
      <c r="I17" s="122">
        <f>'Tab 4 PPN1'!G17</f>
        <v>0</v>
      </c>
      <c r="J17" s="122">
        <f>'Tab 4 PPN1 (2)'!G17</f>
        <v>0</v>
      </c>
      <c r="K17" s="122">
        <f>'Tab 4 PPN1 (3)'!G17</f>
        <v>0</v>
      </c>
      <c r="L17" s="122">
        <f>'Tab 4 PPN1 (4)'!G17</f>
        <v>0</v>
      </c>
      <c r="M17" s="122">
        <f>'Tab 4 PPN1 (5)'!G17</f>
        <v>0</v>
      </c>
      <c r="N17" s="122">
        <f>'Tab 4 PPN1 (6)'!G17</f>
        <v>0</v>
      </c>
      <c r="O17" s="122">
        <f>'Tab 4 PPN1 (7)'!G17</f>
        <v>0</v>
      </c>
      <c r="P17" s="122">
        <f>'Tab 4 PPN1 (8)'!G17</f>
        <v>0</v>
      </c>
      <c r="Q17" s="123">
        <f>'Tab 4 PPN1 (9)'!G17</f>
        <v>0</v>
      </c>
      <c r="S17" s="46"/>
      <c r="T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</row>
    <row r="18" spans="1:41" ht="37.5">
      <c r="A18" s="164">
        <v>4</v>
      </c>
      <c r="B18" s="18" t="s">
        <v>40</v>
      </c>
      <c r="C18" s="14">
        <v>613200</v>
      </c>
      <c r="D18" s="122">
        <f>'Tab 2'!E18</f>
        <v>19000</v>
      </c>
      <c r="E18" s="122">
        <f>'Tab 2'!F18</f>
        <v>0</v>
      </c>
      <c r="F18" s="122">
        <f>'Tab 2'!G18</f>
        <v>19000</v>
      </c>
      <c r="G18" s="122">
        <f t="shared" si="1"/>
        <v>19000</v>
      </c>
      <c r="H18" s="122">
        <f>'Tab 3'!G18</f>
        <v>19000</v>
      </c>
      <c r="I18" s="122">
        <f>'Tab 4 PPN1'!G18</f>
        <v>0</v>
      </c>
      <c r="J18" s="122">
        <f>'Tab 4 PPN1 (2)'!G18</f>
        <v>0</v>
      </c>
      <c r="K18" s="122">
        <f>'Tab 4 PPN1 (3)'!G18</f>
        <v>0</v>
      </c>
      <c r="L18" s="122">
        <f>'Tab 4 PPN1 (4)'!G18</f>
        <v>0</v>
      </c>
      <c r="M18" s="122">
        <f>'Tab 4 PPN1 (5)'!G18</f>
        <v>0</v>
      </c>
      <c r="N18" s="122">
        <f>'Tab 4 PPN1 (6)'!G18</f>
        <v>0</v>
      </c>
      <c r="O18" s="122">
        <f>'Tab 4 PPN1 (7)'!G18</f>
        <v>0</v>
      </c>
      <c r="P18" s="122">
        <f>'Tab 4 PPN1 (8)'!G18</f>
        <v>0</v>
      </c>
      <c r="Q18" s="123">
        <f>'Tab 4 PPN1 (9)'!G18</f>
        <v>0</v>
      </c>
      <c r="S18" s="46"/>
      <c r="T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</row>
    <row r="19" spans="1:41" ht="37.5">
      <c r="A19" s="164">
        <v>5</v>
      </c>
      <c r="B19" s="18" t="s">
        <v>9</v>
      </c>
      <c r="C19" s="14">
        <v>613300</v>
      </c>
      <c r="D19" s="122">
        <f>'Tab 2'!E19</f>
        <v>0</v>
      </c>
      <c r="E19" s="122">
        <f>'Tab 2'!F19</f>
        <v>0</v>
      </c>
      <c r="F19" s="122">
        <f>'Tab 2'!G19</f>
        <v>0</v>
      </c>
      <c r="G19" s="122">
        <f t="shared" si="1"/>
        <v>0</v>
      </c>
      <c r="H19" s="122">
        <f>'Tab 3'!G19</f>
        <v>0</v>
      </c>
      <c r="I19" s="122">
        <f>'Tab 4 PPN1'!G19</f>
        <v>0</v>
      </c>
      <c r="J19" s="122">
        <f>'Tab 4 PPN1 (2)'!G19</f>
        <v>0</v>
      </c>
      <c r="K19" s="122">
        <f>'Tab 4 PPN1 (3)'!G19</f>
        <v>0</v>
      </c>
      <c r="L19" s="122">
        <f>'Tab 4 PPN1 (4)'!G19</f>
        <v>0</v>
      </c>
      <c r="M19" s="122">
        <f>'Tab 4 PPN1 (5)'!G19</f>
        <v>0</v>
      </c>
      <c r="N19" s="122">
        <f>'Tab 4 PPN1 (6)'!G19</f>
        <v>0</v>
      </c>
      <c r="O19" s="122">
        <f>'Tab 4 PPN1 (7)'!G19</f>
        <v>0</v>
      </c>
      <c r="P19" s="122">
        <f>'Tab 4 PPN1 (8)'!G19</f>
        <v>0</v>
      </c>
      <c r="Q19" s="123">
        <f>'Tab 4 PPN1 (9)'!G19</f>
        <v>0</v>
      </c>
      <c r="S19" s="46"/>
      <c r="T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</row>
    <row r="20" spans="1:41" ht="20.25">
      <c r="A20" s="164">
        <v>6</v>
      </c>
      <c r="B20" s="13" t="s">
        <v>21</v>
      </c>
      <c r="C20" s="14">
        <v>613400</v>
      </c>
      <c r="D20" s="122">
        <f>'Tab 2'!E20</f>
        <v>13000</v>
      </c>
      <c r="E20" s="122">
        <f>'Tab 2'!F20</f>
        <v>0</v>
      </c>
      <c r="F20" s="122">
        <f>'Tab 2'!G20</f>
        <v>13000</v>
      </c>
      <c r="G20" s="122">
        <f t="shared" si="1"/>
        <v>13000</v>
      </c>
      <c r="H20" s="122">
        <f>'Tab 3'!G20</f>
        <v>13000</v>
      </c>
      <c r="I20" s="122">
        <f>'Tab 4 PPN1'!G20</f>
        <v>0</v>
      </c>
      <c r="J20" s="122">
        <f>'Tab 4 PPN1 (2)'!G20</f>
        <v>0</v>
      </c>
      <c r="K20" s="122">
        <f>'Tab 4 PPN1 (3)'!G20</f>
        <v>0</v>
      </c>
      <c r="L20" s="122">
        <f>'Tab 4 PPN1 (4)'!G20</f>
        <v>0</v>
      </c>
      <c r="M20" s="122">
        <f>'Tab 4 PPN1 (5)'!G20</f>
        <v>0</v>
      </c>
      <c r="N20" s="122">
        <f>'Tab 4 PPN1 (6)'!G20</f>
        <v>0</v>
      </c>
      <c r="O20" s="122">
        <f>'Tab 4 PPN1 (7)'!G20</f>
        <v>0</v>
      </c>
      <c r="P20" s="122">
        <f>'Tab 4 PPN1 (8)'!G20</f>
        <v>0</v>
      </c>
      <c r="Q20" s="123">
        <f>'Tab 4 PPN1 (9)'!G20</f>
        <v>0</v>
      </c>
      <c r="S20" s="46"/>
      <c r="T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</row>
    <row r="21" spans="1:41" ht="20.25">
      <c r="A21" s="164">
        <v>7</v>
      </c>
      <c r="B21" s="18" t="s">
        <v>22</v>
      </c>
      <c r="C21" s="14">
        <v>613500</v>
      </c>
      <c r="D21" s="122">
        <f>'Tab 2'!E21</f>
        <v>18000</v>
      </c>
      <c r="E21" s="122">
        <f>'Tab 2'!F21</f>
        <v>0</v>
      </c>
      <c r="F21" s="122">
        <f>'Tab 2'!G21</f>
        <v>18000</v>
      </c>
      <c r="G21" s="122">
        <f t="shared" si="1"/>
        <v>18000</v>
      </c>
      <c r="H21" s="122">
        <f>'Tab 3'!G21</f>
        <v>18000</v>
      </c>
      <c r="I21" s="122">
        <f>'Tab 4 PPN1'!G21</f>
        <v>0</v>
      </c>
      <c r="J21" s="122">
        <f>'Tab 4 PPN1 (2)'!G21</f>
        <v>0</v>
      </c>
      <c r="K21" s="122">
        <f>'Tab 4 PPN1 (3)'!G21</f>
        <v>0</v>
      </c>
      <c r="L21" s="122">
        <f>'Tab 4 PPN1 (4)'!G21</f>
        <v>0</v>
      </c>
      <c r="M21" s="122">
        <f>'Tab 4 PPN1 (5)'!G21</f>
        <v>0</v>
      </c>
      <c r="N21" s="122">
        <f>'Tab 4 PPN1 (6)'!G21</f>
        <v>0</v>
      </c>
      <c r="O21" s="122">
        <f>'Tab 4 PPN1 (7)'!G21</f>
        <v>0</v>
      </c>
      <c r="P21" s="122">
        <f>'Tab 4 PPN1 (8)'!G21</f>
        <v>0</v>
      </c>
      <c r="Q21" s="123">
        <f>'Tab 4 PPN1 (9)'!G21</f>
        <v>0</v>
      </c>
      <c r="S21" s="46"/>
      <c r="T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</row>
    <row r="22" spans="1:41" ht="20.25">
      <c r="A22" s="164">
        <v>8</v>
      </c>
      <c r="B22" s="13" t="s">
        <v>58</v>
      </c>
      <c r="C22" s="14">
        <v>613600</v>
      </c>
      <c r="D22" s="122">
        <f>'Tab 2'!E22</f>
        <v>6000</v>
      </c>
      <c r="E22" s="122">
        <f>'Tab 2'!F22</f>
        <v>0</v>
      </c>
      <c r="F22" s="122">
        <f>'Tab 2'!G22</f>
        <v>6000</v>
      </c>
      <c r="G22" s="122">
        <f t="shared" si="1"/>
        <v>6000</v>
      </c>
      <c r="H22" s="122">
        <f>'Tab 3'!G22</f>
        <v>6000</v>
      </c>
      <c r="I22" s="122">
        <f>'Tab 4 PPN1'!G22</f>
        <v>0</v>
      </c>
      <c r="J22" s="122">
        <f>'Tab 4 PPN1 (2)'!G22</f>
        <v>0</v>
      </c>
      <c r="K22" s="122">
        <f>'Tab 4 PPN1 (3)'!G22</f>
        <v>0</v>
      </c>
      <c r="L22" s="122">
        <f>'Tab 4 PPN1 (4)'!G22</f>
        <v>0</v>
      </c>
      <c r="M22" s="122">
        <f>'Tab 4 PPN1 (5)'!G22</f>
        <v>0</v>
      </c>
      <c r="N22" s="122">
        <f>'Tab 4 PPN1 (6)'!G22</f>
        <v>0</v>
      </c>
      <c r="O22" s="122">
        <f>'Tab 4 PPN1 (7)'!G22</f>
        <v>0</v>
      </c>
      <c r="P22" s="122">
        <f>'Tab 4 PPN1 (8)'!G22</f>
        <v>0</v>
      </c>
      <c r="Q22" s="123">
        <f>'Tab 4 PPN1 (9)'!G22</f>
        <v>0</v>
      </c>
      <c r="S22" s="46"/>
      <c r="T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</row>
    <row r="23" spans="1:41" ht="20.25">
      <c r="A23" s="164">
        <v>9</v>
      </c>
      <c r="B23" s="13" t="s">
        <v>10</v>
      </c>
      <c r="C23" s="14">
        <v>613700</v>
      </c>
      <c r="D23" s="122">
        <f>'Tab 2'!E23</f>
        <v>14000</v>
      </c>
      <c r="E23" s="122">
        <f>'Tab 2'!F23</f>
        <v>0</v>
      </c>
      <c r="F23" s="122">
        <f>'Tab 2'!G23</f>
        <v>14000</v>
      </c>
      <c r="G23" s="122">
        <f t="shared" si="1"/>
        <v>14000</v>
      </c>
      <c r="H23" s="122">
        <f>'Tab 3'!G23</f>
        <v>14000</v>
      </c>
      <c r="I23" s="122">
        <f>'Tab 4 PPN1'!G23</f>
        <v>0</v>
      </c>
      <c r="J23" s="122">
        <f>'Tab 4 PPN1 (2)'!G23</f>
        <v>0</v>
      </c>
      <c r="K23" s="122">
        <f>'Tab 4 PPN1 (3)'!G23</f>
        <v>0</v>
      </c>
      <c r="L23" s="122">
        <f>'Tab 4 PPN1 (4)'!G23</f>
        <v>0</v>
      </c>
      <c r="M23" s="122">
        <f>'Tab 4 PPN1 (5)'!G23</f>
        <v>0</v>
      </c>
      <c r="N23" s="122">
        <f>'Tab 4 PPN1 (6)'!G23</f>
        <v>0</v>
      </c>
      <c r="O23" s="122">
        <f>'Tab 4 PPN1 (7)'!G23</f>
        <v>0</v>
      </c>
      <c r="P23" s="122">
        <f>'Tab 4 PPN1 (8)'!G23</f>
        <v>0</v>
      </c>
      <c r="Q23" s="123">
        <f>'Tab 4 PPN1 (9)'!G23</f>
        <v>0</v>
      </c>
      <c r="S23" s="46"/>
      <c r="T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</row>
    <row r="24" spans="1:41" ht="42" customHeight="1">
      <c r="A24" s="164">
        <v>10</v>
      </c>
      <c r="B24" s="18" t="s">
        <v>41</v>
      </c>
      <c r="C24" s="14">
        <v>613800</v>
      </c>
      <c r="D24" s="122">
        <f>'Tab 2'!E24</f>
        <v>4000</v>
      </c>
      <c r="E24" s="122">
        <f>'Tab 2'!F24</f>
        <v>0</v>
      </c>
      <c r="F24" s="122">
        <f>'Tab 2'!G24</f>
        <v>4000</v>
      </c>
      <c r="G24" s="122">
        <f t="shared" si="1"/>
        <v>4000</v>
      </c>
      <c r="H24" s="122">
        <f>'Tab 3'!G24</f>
        <v>4000</v>
      </c>
      <c r="I24" s="122">
        <f>'Tab 4 PPN1'!G24</f>
        <v>0</v>
      </c>
      <c r="J24" s="122">
        <f>'Tab 4 PPN1 (2)'!G24</f>
        <v>0</v>
      </c>
      <c r="K24" s="122">
        <f>'Tab 4 PPN1 (3)'!G24</f>
        <v>0</v>
      </c>
      <c r="L24" s="122">
        <f>'Tab 4 PPN1 (4)'!G24</f>
        <v>0</v>
      </c>
      <c r="M24" s="122">
        <f>'Tab 4 PPN1 (5)'!G24</f>
        <v>0</v>
      </c>
      <c r="N24" s="122">
        <f>'Tab 4 PPN1 (6)'!G24</f>
        <v>0</v>
      </c>
      <c r="O24" s="122">
        <f>'Tab 4 PPN1 (7)'!G24</f>
        <v>0</v>
      </c>
      <c r="P24" s="122">
        <f>'Tab 4 PPN1 (8)'!G24</f>
        <v>0</v>
      </c>
      <c r="Q24" s="123">
        <f>'Tab 4 PPN1 (9)'!G24</f>
        <v>0</v>
      </c>
      <c r="S24" s="46"/>
      <c r="T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</row>
    <row r="25" spans="1:41" ht="37.5">
      <c r="A25" s="164">
        <v>11</v>
      </c>
      <c r="B25" s="18" t="s">
        <v>11</v>
      </c>
      <c r="C25" s="14">
        <v>613900</v>
      </c>
      <c r="D25" s="122">
        <f>'Tab 2'!E25</f>
        <v>26000</v>
      </c>
      <c r="E25" s="122">
        <f>'Tab 2'!F25</f>
        <v>0</v>
      </c>
      <c r="F25" s="122">
        <f>'Tab 2'!G25</f>
        <v>26000</v>
      </c>
      <c r="G25" s="122">
        <f t="shared" si="1"/>
        <v>26000</v>
      </c>
      <c r="H25" s="122">
        <f>'Tab 3'!G25</f>
        <v>26000</v>
      </c>
      <c r="I25" s="122">
        <f>'Tab 4 PPN1'!G25</f>
        <v>0</v>
      </c>
      <c r="J25" s="122">
        <f>'Tab 4 PPN1 (2)'!G25</f>
        <v>0</v>
      </c>
      <c r="K25" s="122">
        <f>'Tab 4 PPN1 (3)'!G25</f>
        <v>0</v>
      </c>
      <c r="L25" s="122">
        <f>'Tab 4 PPN1 (4)'!G25</f>
        <v>0</v>
      </c>
      <c r="M25" s="122">
        <f>'Tab 4 PPN1 (5)'!G25</f>
        <v>0</v>
      </c>
      <c r="N25" s="122">
        <f>'Tab 4 PPN1 (6)'!G25</f>
        <v>0</v>
      </c>
      <c r="O25" s="122">
        <f>'Tab 4 PPN1 (7)'!G25</f>
        <v>0</v>
      </c>
      <c r="P25" s="122">
        <f>'Tab 4 PPN1 (8)'!G25</f>
        <v>0</v>
      </c>
      <c r="Q25" s="123">
        <f>'Tab 4 PPN1 (9)'!G25</f>
        <v>0</v>
      </c>
      <c r="S25" s="46"/>
      <c r="T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</row>
    <row r="26" spans="1:41" s="33" customFormat="1" ht="65.25" customHeight="1" thickBot="1">
      <c r="A26" s="165" t="s">
        <v>12</v>
      </c>
      <c r="B26" s="166" t="s">
        <v>60</v>
      </c>
      <c r="C26" s="167">
        <v>614000</v>
      </c>
      <c r="D26" s="175">
        <f>'Tab 2'!E26</f>
        <v>0</v>
      </c>
      <c r="E26" s="175">
        <f>'Tab 2'!F26</f>
        <v>0</v>
      </c>
      <c r="F26" s="175">
        <f>'Tab 2'!G26</f>
        <v>0</v>
      </c>
      <c r="G26" s="175">
        <f t="shared" si="1"/>
        <v>0</v>
      </c>
      <c r="H26" s="175">
        <f>'Tab 3'!G26</f>
        <v>0</v>
      </c>
      <c r="I26" s="175">
        <f>'Tab 4 PPN1'!G26</f>
        <v>0</v>
      </c>
      <c r="J26" s="175">
        <f>'Tab 4 PPN1 (2)'!G26</f>
        <v>0</v>
      </c>
      <c r="K26" s="175">
        <f>'Tab 4 PPN1 (3)'!G26</f>
        <v>0</v>
      </c>
      <c r="L26" s="175">
        <f>'Tab 4 PPN1 (4)'!G26</f>
        <v>0</v>
      </c>
      <c r="M26" s="175">
        <f>'Tab 4 PPN1 (5)'!G26</f>
        <v>0</v>
      </c>
      <c r="N26" s="175">
        <f>'Tab 4 PPN1 (6)'!G26</f>
        <v>0</v>
      </c>
      <c r="O26" s="175">
        <f>'Tab 4 PPN1 (7)'!G26</f>
        <v>0</v>
      </c>
      <c r="P26" s="175">
        <f>'Tab 4 PPN1 (8)'!G26</f>
        <v>0</v>
      </c>
      <c r="Q26" s="175">
        <f>'Tab 4 PPN1 (9)'!G26</f>
        <v>0</v>
      </c>
      <c r="R26" s="34"/>
      <c r="T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</row>
    <row r="27" spans="1:41" ht="37.5">
      <c r="A27" s="319">
        <v>1</v>
      </c>
      <c r="B27" s="320" t="s">
        <v>42</v>
      </c>
      <c r="C27" s="321">
        <v>614100</v>
      </c>
      <c r="D27" s="322">
        <f>'Tab 2'!E27</f>
        <v>0</v>
      </c>
      <c r="E27" s="322">
        <f>'Tab 2'!F27</f>
        <v>0</v>
      </c>
      <c r="F27" s="322">
        <f>'Tab 2'!G27</f>
        <v>0</v>
      </c>
      <c r="G27" s="322">
        <f t="shared" si="1"/>
        <v>0</v>
      </c>
      <c r="H27" s="322">
        <f>'Tab 3'!G27</f>
        <v>0</v>
      </c>
      <c r="I27" s="322">
        <f>'Tab 4 PPN1'!G27</f>
        <v>0</v>
      </c>
      <c r="J27" s="322">
        <f>'Tab 4 PPN1 (2)'!G27</f>
        <v>0</v>
      </c>
      <c r="K27" s="322">
        <f>'Tab 4 PPN1 (3)'!G27</f>
        <v>0</v>
      </c>
      <c r="L27" s="322">
        <f>'Tab 4 PPN1 (4)'!G27</f>
        <v>0</v>
      </c>
      <c r="M27" s="322">
        <f>'Tab 4 PPN1 (5)'!G27</f>
        <v>0</v>
      </c>
      <c r="N27" s="322">
        <f>'Tab 4 PPN1 (6)'!G27</f>
        <v>0</v>
      </c>
      <c r="O27" s="322">
        <f>'Tab 4 PPN1 (7)'!G27</f>
        <v>0</v>
      </c>
      <c r="P27" s="322">
        <f>'Tab 4 PPN1 (8)'!G27</f>
        <v>0</v>
      </c>
      <c r="Q27" s="323">
        <f>'Tab 4 PPN1 (9)'!G27</f>
        <v>0</v>
      </c>
      <c r="T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</row>
    <row r="28" spans="1:41" ht="20.25">
      <c r="A28" s="169"/>
      <c r="B28" s="15"/>
      <c r="C28" s="16"/>
      <c r="D28" s="122">
        <f>'Tab 2'!E28</f>
        <v>0</v>
      </c>
      <c r="E28" s="122">
        <f>'Tab 2'!F28</f>
        <v>0</v>
      </c>
      <c r="F28" s="122">
        <f>'Tab 2'!G28</f>
        <v>0</v>
      </c>
      <c r="G28" s="122">
        <f t="shared" si="1"/>
        <v>0</v>
      </c>
      <c r="H28" s="122">
        <f>'Tab 3'!G28</f>
        <v>0</v>
      </c>
      <c r="I28" s="122">
        <f>'Tab 4 PPN1'!G28</f>
        <v>0</v>
      </c>
      <c r="J28" s="122">
        <f>'Tab 4 PPN1 (2)'!G28</f>
        <v>0</v>
      </c>
      <c r="K28" s="122">
        <f>'Tab 4 PPN1 (3)'!G28</f>
        <v>0</v>
      </c>
      <c r="L28" s="122">
        <f>'Tab 4 PPN1 (4)'!G28</f>
        <v>0</v>
      </c>
      <c r="M28" s="122">
        <f>'Tab 4 PPN1 (5)'!G28</f>
        <v>0</v>
      </c>
      <c r="N28" s="122">
        <f>'Tab 4 PPN1 (6)'!G28</f>
        <v>0</v>
      </c>
      <c r="O28" s="122">
        <f>'Tab 4 PPN1 (7)'!G28</f>
        <v>0</v>
      </c>
      <c r="P28" s="122">
        <f>'Tab 4 PPN1 (8)'!G28</f>
        <v>0</v>
      </c>
      <c r="Q28" s="123">
        <f>'Tab 4 PPN1 (9)'!G28</f>
        <v>0</v>
      </c>
      <c r="T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</row>
    <row r="29" spans="1:41" ht="20.25">
      <c r="A29" s="169"/>
      <c r="B29" s="15"/>
      <c r="C29" s="16"/>
      <c r="D29" s="122">
        <f>'Tab 2'!E29</f>
        <v>0</v>
      </c>
      <c r="E29" s="122">
        <f>'Tab 2'!F29</f>
        <v>0</v>
      </c>
      <c r="F29" s="122">
        <f>'Tab 2'!G29</f>
        <v>0</v>
      </c>
      <c r="G29" s="122">
        <f t="shared" si="1"/>
        <v>0</v>
      </c>
      <c r="H29" s="122">
        <f>'Tab 3'!G29</f>
        <v>0</v>
      </c>
      <c r="I29" s="122">
        <f>'Tab 4 PPN1'!G29</f>
        <v>0</v>
      </c>
      <c r="J29" s="122">
        <f>'Tab 4 PPN1 (2)'!G29</f>
        <v>0</v>
      </c>
      <c r="K29" s="122">
        <f>'Tab 4 PPN1 (3)'!G29</f>
        <v>0</v>
      </c>
      <c r="L29" s="122">
        <f>'Tab 4 PPN1 (4)'!G29</f>
        <v>0</v>
      </c>
      <c r="M29" s="122">
        <f>'Tab 4 PPN1 (5)'!G29</f>
        <v>0</v>
      </c>
      <c r="N29" s="122">
        <f>'Tab 4 PPN1 (6)'!G29</f>
        <v>0</v>
      </c>
      <c r="O29" s="122">
        <f>'Tab 4 PPN1 (7)'!G29</f>
        <v>0</v>
      </c>
      <c r="P29" s="122">
        <f>'Tab 4 PPN1 (8)'!G29</f>
        <v>0</v>
      </c>
      <c r="Q29" s="123">
        <f>'Tab 4 PPN1 (9)'!G29</f>
        <v>0</v>
      </c>
      <c r="T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</row>
    <row r="30" spans="1:41" ht="20.25">
      <c r="A30" s="169"/>
      <c r="B30" s="15"/>
      <c r="C30" s="16"/>
      <c r="D30" s="122">
        <f>'Tab 2'!E30</f>
        <v>0</v>
      </c>
      <c r="E30" s="122">
        <f>'Tab 2'!F30</f>
        <v>0</v>
      </c>
      <c r="F30" s="122">
        <f>'Tab 2'!G30</f>
        <v>0</v>
      </c>
      <c r="G30" s="122">
        <f t="shared" si="1"/>
        <v>0</v>
      </c>
      <c r="H30" s="122">
        <f>'Tab 3'!G30</f>
        <v>0</v>
      </c>
      <c r="I30" s="122">
        <f>'Tab 4 PPN1'!G30</f>
        <v>0</v>
      </c>
      <c r="J30" s="122">
        <f>'Tab 4 PPN1 (2)'!G30</f>
        <v>0</v>
      </c>
      <c r="K30" s="122">
        <f>'Tab 4 PPN1 (3)'!G30</f>
        <v>0</v>
      </c>
      <c r="L30" s="122">
        <f>'Tab 4 PPN1 (4)'!G30</f>
        <v>0</v>
      </c>
      <c r="M30" s="122">
        <f>'Tab 4 PPN1 (5)'!G30</f>
        <v>0</v>
      </c>
      <c r="N30" s="122">
        <f>'Tab 4 PPN1 (6)'!G30</f>
        <v>0</v>
      </c>
      <c r="O30" s="122">
        <f>'Tab 4 PPN1 (7)'!G30</f>
        <v>0</v>
      </c>
      <c r="P30" s="122">
        <f>'Tab 4 PPN1 (8)'!G30</f>
        <v>0</v>
      </c>
      <c r="Q30" s="123">
        <f>'Tab 4 PPN1 (9)'!G30</f>
        <v>0</v>
      </c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</row>
    <row r="31" spans="1:41" ht="20.25">
      <c r="A31" s="169"/>
      <c r="B31" s="15"/>
      <c r="C31" s="16"/>
      <c r="D31" s="122">
        <f>'Tab 2'!E31</f>
        <v>0</v>
      </c>
      <c r="E31" s="122">
        <f>'Tab 2'!F31</f>
        <v>0</v>
      </c>
      <c r="F31" s="122">
        <f>'Tab 2'!G31</f>
        <v>0</v>
      </c>
      <c r="G31" s="122">
        <f t="shared" si="1"/>
        <v>0</v>
      </c>
      <c r="H31" s="122">
        <f>'Tab 3'!G31</f>
        <v>0</v>
      </c>
      <c r="I31" s="122">
        <f>'Tab 4 PPN1'!G31</f>
        <v>0</v>
      </c>
      <c r="J31" s="122">
        <f>'Tab 4 PPN1 (2)'!G31</f>
        <v>0</v>
      </c>
      <c r="K31" s="122">
        <f>'Tab 4 PPN1 (3)'!G31</f>
        <v>0</v>
      </c>
      <c r="L31" s="122">
        <f>'Tab 4 PPN1 (4)'!G31</f>
        <v>0</v>
      </c>
      <c r="M31" s="122">
        <f>'Tab 4 PPN1 (5)'!G31</f>
        <v>0</v>
      </c>
      <c r="N31" s="122">
        <f>'Tab 4 PPN1 (6)'!G31</f>
        <v>0</v>
      </c>
      <c r="O31" s="122">
        <f>'Tab 4 PPN1 (7)'!G31</f>
        <v>0</v>
      </c>
      <c r="P31" s="122">
        <f>'Tab 4 PPN1 (8)'!G31</f>
        <v>0</v>
      </c>
      <c r="Q31" s="123">
        <f>'Tab 4 PPN1 (9)'!G31</f>
        <v>0</v>
      </c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</row>
    <row r="32" spans="1:41" ht="20.25">
      <c r="A32" s="169"/>
      <c r="B32" s="15"/>
      <c r="C32" s="16"/>
      <c r="D32" s="122">
        <f>'Tab 2'!E32</f>
        <v>0</v>
      </c>
      <c r="E32" s="122">
        <f>'Tab 2'!F32</f>
        <v>0</v>
      </c>
      <c r="F32" s="122">
        <f>'Tab 2'!G32</f>
        <v>0</v>
      </c>
      <c r="G32" s="122">
        <f t="shared" si="1"/>
        <v>0</v>
      </c>
      <c r="H32" s="122">
        <f>'Tab 3'!G32</f>
        <v>0</v>
      </c>
      <c r="I32" s="122">
        <f>'Tab 4 PPN1'!G32</f>
        <v>0</v>
      </c>
      <c r="J32" s="122">
        <f>'Tab 4 PPN1 (2)'!G32</f>
        <v>0</v>
      </c>
      <c r="K32" s="122">
        <f>'Tab 4 PPN1 (3)'!G32</f>
        <v>0</v>
      </c>
      <c r="L32" s="122">
        <f>'Tab 4 PPN1 (4)'!G32</f>
        <v>0</v>
      </c>
      <c r="M32" s="122">
        <f>'Tab 4 PPN1 (5)'!G32</f>
        <v>0</v>
      </c>
      <c r="N32" s="122">
        <f>'Tab 4 PPN1 (6)'!G32</f>
        <v>0</v>
      </c>
      <c r="O32" s="122">
        <f>'Tab 4 PPN1 (7)'!G32</f>
        <v>0</v>
      </c>
      <c r="P32" s="122">
        <f>'Tab 4 PPN1 (8)'!G32</f>
        <v>0</v>
      </c>
      <c r="Q32" s="123">
        <f>'Tab 4 PPN1 (9)'!G32</f>
        <v>0</v>
      </c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</row>
    <row r="33" spans="1:41" ht="20.25">
      <c r="A33" s="169"/>
      <c r="B33" s="15"/>
      <c r="C33" s="16"/>
      <c r="D33" s="122">
        <f>'Tab 2'!E33</f>
        <v>0</v>
      </c>
      <c r="E33" s="122">
        <f>'Tab 2'!F33</f>
        <v>0</v>
      </c>
      <c r="F33" s="122">
        <f>'Tab 2'!G33</f>
        <v>0</v>
      </c>
      <c r="G33" s="122">
        <f t="shared" si="1"/>
        <v>0</v>
      </c>
      <c r="H33" s="122">
        <f>'Tab 3'!G33</f>
        <v>0</v>
      </c>
      <c r="I33" s="122">
        <f>'Tab 4 PPN1'!G33</f>
        <v>0</v>
      </c>
      <c r="J33" s="122">
        <f>'Tab 4 PPN1 (2)'!G33</f>
        <v>0</v>
      </c>
      <c r="K33" s="122">
        <f>'Tab 4 PPN1 (3)'!G33</f>
        <v>0</v>
      </c>
      <c r="L33" s="122">
        <f>'Tab 4 PPN1 (4)'!G33</f>
        <v>0</v>
      </c>
      <c r="M33" s="122">
        <f>'Tab 4 PPN1 (5)'!G33</f>
        <v>0</v>
      </c>
      <c r="N33" s="122">
        <f>'Tab 4 PPN1 (6)'!G33</f>
        <v>0</v>
      </c>
      <c r="O33" s="122">
        <f>'Tab 4 PPN1 (7)'!G33</f>
        <v>0</v>
      </c>
      <c r="P33" s="122">
        <f>'Tab 4 PPN1 (8)'!G33</f>
        <v>0</v>
      </c>
      <c r="Q33" s="123">
        <f>'Tab 4 PPN1 (9)'!G33</f>
        <v>0</v>
      </c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</row>
    <row r="34" spans="1:41" ht="20.25">
      <c r="A34" s="169"/>
      <c r="B34" s="15"/>
      <c r="C34" s="16"/>
      <c r="D34" s="122">
        <f>'Tab 2'!E34</f>
        <v>0</v>
      </c>
      <c r="E34" s="122">
        <f>'Tab 2'!F34</f>
        <v>0</v>
      </c>
      <c r="F34" s="122">
        <f>'Tab 2'!G34</f>
        <v>0</v>
      </c>
      <c r="G34" s="122">
        <f t="shared" si="1"/>
        <v>0</v>
      </c>
      <c r="H34" s="122">
        <f>'Tab 3'!G34</f>
        <v>0</v>
      </c>
      <c r="I34" s="122">
        <f>'Tab 4 PPN1'!G34</f>
        <v>0</v>
      </c>
      <c r="J34" s="122">
        <f>'Tab 4 PPN1 (2)'!G34</f>
        <v>0</v>
      </c>
      <c r="K34" s="122">
        <f>'Tab 4 PPN1 (3)'!G34</f>
        <v>0</v>
      </c>
      <c r="L34" s="122">
        <f>'Tab 4 PPN1 (4)'!G34</f>
        <v>0</v>
      </c>
      <c r="M34" s="122">
        <f>'Tab 4 PPN1 (5)'!G34</f>
        <v>0</v>
      </c>
      <c r="N34" s="122">
        <f>'Tab 4 PPN1 (6)'!G34</f>
        <v>0</v>
      </c>
      <c r="O34" s="122">
        <f>'Tab 4 PPN1 (7)'!G34</f>
        <v>0</v>
      </c>
      <c r="P34" s="122">
        <f>'Tab 4 PPN1 (8)'!G34</f>
        <v>0</v>
      </c>
      <c r="Q34" s="123">
        <f>'Tab 4 PPN1 (9)'!G34</f>
        <v>0</v>
      </c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</row>
    <row r="35" spans="1:41" ht="20.25">
      <c r="A35" s="169"/>
      <c r="B35" s="15"/>
      <c r="C35" s="16"/>
      <c r="D35" s="122">
        <f>'Tab 2'!E35</f>
        <v>0</v>
      </c>
      <c r="E35" s="122">
        <f>'Tab 2'!F35</f>
        <v>0</v>
      </c>
      <c r="F35" s="122">
        <f>'Tab 2'!G35</f>
        <v>0</v>
      </c>
      <c r="G35" s="122">
        <f t="shared" si="1"/>
        <v>0</v>
      </c>
      <c r="H35" s="122">
        <f>'Tab 3'!G35</f>
        <v>0</v>
      </c>
      <c r="I35" s="122">
        <f>'Tab 4 PPN1'!G35</f>
        <v>0</v>
      </c>
      <c r="J35" s="122">
        <f>'Tab 4 PPN1 (2)'!G35</f>
        <v>0</v>
      </c>
      <c r="K35" s="122">
        <f>'Tab 4 PPN1 (3)'!G35</f>
        <v>0</v>
      </c>
      <c r="L35" s="122">
        <f>'Tab 4 PPN1 (4)'!G35</f>
        <v>0</v>
      </c>
      <c r="M35" s="122">
        <f>'Tab 4 PPN1 (5)'!G35</f>
        <v>0</v>
      </c>
      <c r="N35" s="122">
        <f>'Tab 4 PPN1 (6)'!G35</f>
        <v>0</v>
      </c>
      <c r="O35" s="122">
        <f>'Tab 4 PPN1 (7)'!G35</f>
        <v>0</v>
      </c>
      <c r="P35" s="122">
        <f>'Tab 4 PPN1 (8)'!G35</f>
        <v>0</v>
      </c>
      <c r="Q35" s="123">
        <f>'Tab 4 PPN1 (9)'!G35</f>
        <v>0</v>
      </c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</row>
    <row r="36" spans="1:41" ht="20.25">
      <c r="A36" s="169"/>
      <c r="B36" s="15"/>
      <c r="C36" s="16"/>
      <c r="D36" s="122">
        <f>'Tab 2'!E36</f>
        <v>0</v>
      </c>
      <c r="E36" s="122">
        <f>'Tab 2'!F36</f>
        <v>0</v>
      </c>
      <c r="F36" s="122">
        <f>'Tab 2'!G36</f>
        <v>0</v>
      </c>
      <c r="G36" s="122">
        <f t="shared" si="1"/>
        <v>0</v>
      </c>
      <c r="H36" s="122">
        <f>'Tab 3'!G36</f>
        <v>0</v>
      </c>
      <c r="I36" s="122">
        <f>'Tab 4 PPN1'!G36</f>
        <v>0</v>
      </c>
      <c r="J36" s="122">
        <f>'Tab 4 PPN1 (2)'!G36</f>
        <v>0</v>
      </c>
      <c r="K36" s="122">
        <f>'Tab 4 PPN1 (3)'!G36</f>
        <v>0</v>
      </c>
      <c r="L36" s="122">
        <f>'Tab 4 PPN1 (4)'!G36</f>
        <v>0</v>
      </c>
      <c r="M36" s="122">
        <f>'Tab 4 PPN1 (5)'!G36</f>
        <v>0</v>
      </c>
      <c r="N36" s="122">
        <f>'Tab 4 PPN1 (6)'!G36</f>
        <v>0</v>
      </c>
      <c r="O36" s="122">
        <f>'Tab 4 PPN1 (7)'!G36</f>
        <v>0</v>
      </c>
      <c r="P36" s="122">
        <f>'Tab 4 PPN1 (8)'!G36</f>
        <v>0</v>
      </c>
      <c r="Q36" s="123">
        <f>'Tab 4 PPN1 (9)'!G36</f>
        <v>0</v>
      </c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</row>
    <row r="37" spans="1:41" ht="20.25">
      <c r="A37" s="169"/>
      <c r="B37" s="15"/>
      <c r="C37" s="16"/>
      <c r="D37" s="122">
        <f>'Tab 2'!E37</f>
        <v>0</v>
      </c>
      <c r="E37" s="122">
        <f>'Tab 2'!F37</f>
        <v>0</v>
      </c>
      <c r="F37" s="122">
        <f>'Tab 2'!G37</f>
        <v>0</v>
      </c>
      <c r="G37" s="122">
        <f t="shared" si="1"/>
        <v>0</v>
      </c>
      <c r="H37" s="122">
        <f>'Tab 3'!G37</f>
        <v>0</v>
      </c>
      <c r="I37" s="122">
        <f>'Tab 4 PPN1'!G37</f>
        <v>0</v>
      </c>
      <c r="J37" s="122">
        <f>'Tab 4 PPN1 (2)'!G37</f>
        <v>0</v>
      </c>
      <c r="K37" s="122">
        <f>'Tab 4 PPN1 (3)'!G37</f>
        <v>0</v>
      </c>
      <c r="L37" s="122">
        <f>'Tab 4 PPN1 (4)'!G37</f>
        <v>0</v>
      </c>
      <c r="M37" s="122">
        <f>'Tab 4 PPN1 (5)'!G37</f>
        <v>0</v>
      </c>
      <c r="N37" s="122">
        <f>'Tab 4 PPN1 (6)'!G37</f>
        <v>0</v>
      </c>
      <c r="O37" s="122">
        <f>'Tab 4 PPN1 (7)'!G37</f>
        <v>0</v>
      </c>
      <c r="P37" s="122">
        <f>'Tab 4 PPN1 (8)'!G37</f>
        <v>0</v>
      </c>
      <c r="Q37" s="123">
        <f>'Tab 4 PPN1 (9)'!G37</f>
        <v>0</v>
      </c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</row>
    <row r="38" spans="1:41" ht="20.25">
      <c r="A38" s="324">
        <v>2</v>
      </c>
      <c r="B38" s="325" t="s">
        <v>43</v>
      </c>
      <c r="C38" s="326">
        <v>614200</v>
      </c>
      <c r="D38" s="322">
        <f>'Tab 2'!E38</f>
        <v>0</v>
      </c>
      <c r="E38" s="322">
        <f>'Tab 2'!F38</f>
        <v>0</v>
      </c>
      <c r="F38" s="322">
        <f>'Tab 2'!G38</f>
        <v>0</v>
      </c>
      <c r="G38" s="322">
        <f t="shared" si="1"/>
        <v>0</v>
      </c>
      <c r="H38" s="322">
        <f>'Tab 3'!G38</f>
        <v>0</v>
      </c>
      <c r="I38" s="322">
        <f>'Tab 4 PPN1'!G38</f>
        <v>0</v>
      </c>
      <c r="J38" s="322">
        <f>'Tab 4 PPN1 (2)'!G38</f>
        <v>0</v>
      </c>
      <c r="K38" s="322">
        <f>'Tab 4 PPN1 (3)'!G38</f>
        <v>0</v>
      </c>
      <c r="L38" s="322">
        <f>'Tab 4 PPN1 (4)'!G38</f>
        <v>0</v>
      </c>
      <c r="M38" s="322">
        <f>'Tab 4 PPN1 (5)'!G38</f>
        <v>0</v>
      </c>
      <c r="N38" s="322">
        <f>'Tab 4 PPN1 (6)'!G38</f>
        <v>0</v>
      </c>
      <c r="O38" s="322">
        <f>'Tab 4 PPN1 (7)'!G38</f>
        <v>0</v>
      </c>
      <c r="P38" s="322">
        <f>'Tab 4 PPN1 (8)'!G38</f>
        <v>0</v>
      </c>
      <c r="Q38" s="323">
        <f>'Tab 4 PPN1 (9)'!G38</f>
        <v>0</v>
      </c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</row>
    <row r="39" spans="1:41" ht="20.25">
      <c r="A39" s="169"/>
      <c r="B39" s="15"/>
      <c r="C39" s="16"/>
      <c r="D39" s="122">
        <f>'Tab 2'!E39</f>
        <v>0</v>
      </c>
      <c r="E39" s="122">
        <f>'Tab 2'!F39</f>
        <v>0</v>
      </c>
      <c r="F39" s="122">
        <f>'Tab 2'!G39</f>
        <v>0</v>
      </c>
      <c r="G39" s="122">
        <f t="shared" si="1"/>
        <v>0</v>
      </c>
      <c r="H39" s="122">
        <f>'Tab 3'!G39</f>
        <v>0</v>
      </c>
      <c r="I39" s="122">
        <f>'Tab 4 PPN1'!G39</f>
        <v>0</v>
      </c>
      <c r="J39" s="122">
        <f>'Tab 4 PPN1 (2)'!G39</f>
        <v>0</v>
      </c>
      <c r="K39" s="122">
        <f>'Tab 4 PPN1 (3)'!G39</f>
        <v>0</v>
      </c>
      <c r="L39" s="122">
        <f>'Tab 4 PPN1 (4)'!G39</f>
        <v>0</v>
      </c>
      <c r="M39" s="122">
        <f>'Tab 4 PPN1 (5)'!G39</f>
        <v>0</v>
      </c>
      <c r="N39" s="122">
        <f>'Tab 4 PPN1 (6)'!G39</f>
        <v>0</v>
      </c>
      <c r="O39" s="122">
        <f>'Tab 4 PPN1 (7)'!G39</f>
        <v>0</v>
      </c>
      <c r="P39" s="122">
        <f>'Tab 4 PPN1 (8)'!G39</f>
        <v>0</v>
      </c>
      <c r="Q39" s="123">
        <f>'Tab 4 PPN1 (9)'!G39</f>
        <v>0</v>
      </c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</row>
    <row r="40" spans="1:41" ht="20.25">
      <c r="A40" s="169"/>
      <c r="B40" s="15"/>
      <c r="C40" s="16"/>
      <c r="D40" s="122">
        <f>'Tab 2'!E40</f>
        <v>0</v>
      </c>
      <c r="E40" s="122">
        <f>'Tab 2'!F40</f>
        <v>0</v>
      </c>
      <c r="F40" s="122">
        <f>'Tab 2'!G40</f>
        <v>0</v>
      </c>
      <c r="G40" s="122">
        <f t="shared" si="1"/>
        <v>0</v>
      </c>
      <c r="H40" s="122">
        <f>'Tab 3'!G40</f>
        <v>0</v>
      </c>
      <c r="I40" s="122">
        <f>'Tab 4 PPN1'!G40</f>
        <v>0</v>
      </c>
      <c r="J40" s="122">
        <f>'Tab 4 PPN1 (2)'!G40</f>
        <v>0</v>
      </c>
      <c r="K40" s="122">
        <f>'Tab 4 PPN1 (3)'!G40</f>
        <v>0</v>
      </c>
      <c r="L40" s="122">
        <f>'Tab 4 PPN1 (4)'!G40</f>
        <v>0</v>
      </c>
      <c r="M40" s="122">
        <f>'Tab 4 PPN1 (5)'!G40</f>
        <v>0</v>
      </c>
      <c r="N40" s="122">
        <f>'Tab 4 PPN1 (6)'!G40</f>
        <v>0</v>
      </c>
      <c r="O40" s="122">
        <f>'Tab 4 PPN1 (7)'!G40</f>
        <v>0</v>
      </c>
      <c r="P40" s="122">
        <f>'Tab 4 PPN1 (8)'!G40</f>
        <v>0</v>
      </c>
      <c r="Q40" s="123">
        <f>'Tab 4 PPN1 (9)'!G40</f>
        <v>0</v>
      </c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</row>
    <row r="41" spans="1:41" ht="20.25">
      <c r="A41" s="169"/>
      <c r="B41" s="15"/>
      <c r="C41" s="16"/>
      <c r="D41" s="122">
        <f>'Tab 2'!E41</f>
        <v>0</v>
      </c>
      <c r="E41" s="122">
        <f>'Tab 2'!F41</f>
        <v>0</v>
      </c>
      <c r="F41" s="122">
        <f>'Tab 2'!G41</f>
        <v>0</v>
      </c>
      <c r="G41" s="122">
        <f t="shared" si="1"/>
        <v>0</v>
      </c>
      <c r="H41" s="122">
        <f>'Tab 3'!G41</f>
        <v>0</v>
      </c>
      <c r="I41" s="122">
        <f>'Tab 4 PPN1'!G41</f>
        <v>0</v>
      </c>
      <c r="J41" s="122">
        <f>'Tab 4 PPN1 (2)'!G41</f>
        <v>0</v>
      </c>
      <c r="K41" s="122">
        <f>'Tab 4 PPN1 (3)'!G41</f>
        <v>0</v>
      </c>
      <c r="L41" s="122">
        <f>'Tab 4 PPN1 (4)'!G41</f>
        <v>0</v>
      </c>
      <c r="M41" s="122">
        <f>'Tab 4 PPN1 (5)'!G41</f>
        <v>0</v>
      </c>
      <c r="N41" s="122">
        <f>'Tab 4 PPN1 (6)'!G41</f>
        <v>0</v>
      </c>
      <c r="O41" s="122">
        <f>'Tab 4 PPN1 (7)'!G41</f>
        <v>0</v>
      </c>
      <c r="P41" s="122">
        <f>'Tab 4 PPN1 (8)'!G41</f>
        <v>0</v>
      </c>
      <c r="Q41" s="123">
        <f>'Tab 4 PPN1 (9)'!G41</f>
        <v>0</v>
      </c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</row>
    <row r="42" spans="1:41" ht="20.25">
      <c r="A42" s="169"/>
      <c r="B42" s="15"/>
      <c r="C42" s="16"/>
      <c r="D42" s="122">
        <f>'Tab 2'!E42</f>
        <v>0</v>
      </c>
      <c r="E42" s="122">
        <f>'Tab 2'!F42</f>
        <v>0</v>
      </c>
      <c r="F42" s="122">
        <f>'Tab 2'!G42</f>
        <v>0</v>
      </c>
      <c r="G42" s="122">
        <f t="shared" si="1"/>
        <v>0</v>
      </c>
      <c r="H42" s="122">
        <f>'Tab 3'!G42</f>
        <v>0</v>
      </c>
      <c r="I42" s="122">
        <f>'Tab 4 PPN1'!G42</f>
        <v>0</v>
      </c>
      <c r="J42" s="122">
        <f>'Tab 4 PPN1 (2)'!G42</f>
        <v>0</v>
      </c>
      <c r="K42" s="122">
        <f>'Tab 4 PPN1 (3)'!G42</f>
        <v>0</v>
      </c>
      <c r="L42" s="122">
        <f>'Tab 4 PPN1 (4)'!G42</f>
        <v>0</v>
      </c>
      <c r="M42" s="122">
        <f>'Tab 4 PPN1 (5)'!G42</f>
        <v>0</v>
      </c>
      <c r="N42" s="122">
        <f>'Tab 4 PPN1 (6)'!G42</f>
        <v>0</v>
      </c>
      <c r="O42" s="122">
        <f>'Tab 4 PPN1 (7)'!G42</f>
        <v>0</v>
      </c>
      <c r="P42" s="122">
        <f>'Tab 4 PPN1 (8)'!G42</f>
        <v>0</v>
      </c>
      <c r="Q42" s="123">
        <f>'Tab 4 PPN1 (9)'!G42</f>
        <v>0</v>
      </c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</row>
    <row r="43" spans="1:41" ht="20.25">
      <c r="A43" s="169"/>
      <c r="B43" s="15"/>
      <c r="C43" s="16"/>
      <c r="D43" s="122">
        <f>'Tab 2'!E43</f>
        <v>0</v>
      </c>
      <c r="E43" s="122">
        <f>'Tab 2'!F43</f>
        <v>0</v>
      </c>
      <c r="F43" s="122">
        <f>'Tab 2'!G43</f>
        <v>0</v>
      </c>
      <c r="G43" s="122">
        <f t="shared" si="1"/>
        <v>0</v>
      </c>
      <c r="H43" s="122">
        <f>'Tab 3'!G43</f>
        <v>0</v>
      </c>
      <c r="I43" s="122">
        <f>'Tab 4 PPN1'!G43</f>
        <v>0</v>
      </c>
      <c r="J43" s="122">
        <f>'Tab 4 PPN1 (2)'!G43</f>
        <v>0</v>
      </c>
      <c r="K43" s="122">
        <f>'Tab 4 PPN1 (3)'!G43</f>
        <v>0</v>
      </c>
      <c r="L43" s="122">
        <f>'Tab 4 PPN1 (4)'!G43</f>
        <v>0</v>
      </c>
      <c r="M43" s="122">
        <f>'Tab 4 PPN1 (5)'!G43</f>
        <v>0</v>
      </c>
      <c r="N43" s="122">
        <f>'Tab 4 PPN1 (6)'!G43</f>
        <v>0</v>
      </c>
      <c r="O43" s="122">
        <f>'Tab 4 PPN1 (7)'!G43</f>
        <v>0</v>
      </c>
      <c r="P43" s="122">
        <f>'Tab 4 PPN1 (8)'!G43</f>
        <v>0</v>
      </c>
      <c r="Q43" s="123">
        <f>'Tab 4 PPN1 (9)'!G43</f>
        <v>0</v>
      </c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</row>
    <row r="44" spans="1:41" ht="37.5">
      <c r="A44" s="324">
        <v>3</v>
      </c>
      <c r="B44" s="327" t="s">
        <v>44</v>
      </c>
      <c r="C44" s="326">
        <v>614300</v>
      </c>
      <c r="D44" s="322">
        <f>'Tab 2'!E44</f>
        <v>0</v>
      </c>
      <c r="E44" s="322">
        <f>'Tab 2'!F44</f>
        <v>0</v>
      </c>
      <c r="F44" s="322">
        <f>'Tab 2'!G44</f>
        <v>0</v>
      </c>
      <c r="G44" s="322">
        <f t="shared" si="1"/>
        <v>0</v>
      </c>
      <c r="H44" s="322">
        <f>'Tab 3'!G44</f>
        <v>0</v>
      </c>
      <c r="I44" s="322">
        <f>'Tab 4 PPN1'!G44</f>
        <v>0</v>
      </c>
      <c r="J44" s="322">
        <f>'Tab 4 PPN1 (2)'!G44</f>
        <v>0</v>
      </c>
      <c r="K44" s="322">
        <f>'Tab 4 PPN1 (3)'!G44</f>
        <v>0</v>
      </c>
      <c r="L44" s="322">
        <f>'Tab 4 PPN1 (4)'!G44</f>
        <v>0</v>
      </c>
      <c r="M44" s="322">
        <f>'Tab 4 PPN1 (5)'!G44</f>
        <v>0</v>
      </c>
      <c r="N44" s="322">
        <f>'Tab 4 PPN1 (6)'!G44</f>
        <v>0</v>
      </c>
      <c r="O44" s="322">
        <f>'Tab 4 PPN1 (7)'!G44</f>
        <v>0</v>
      </c>
      <c r="P44" s="322">
        <f>'Tab 4 PPN1 (8)'!G44</f>
        <v>0</v>
      </c>
      <c r="Q44" s="323">
        <f>'Tab 4 PPN1 (9)'!G44</f>
        <v>0</v>
      </c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</row>
    <row r="45" spans="1:41" ht="20.25">
      <c r="A45" s="169"/>
      <c r="B45" s="15"/>
      <c r="C45" s="16"/>
      <c r="D45" s="122">
        <f>'Tab 2'!E45</f>
        <v>0</v>
      </c>
      <c r="E45" s="122">
        <f>'Tab 2'!F45</f>
        <v>0</v>
      </c>
      <c r="F45" s="122">
        <f>'Tab 2'!G45</f>
        <v>0</v>
      </c>
      <c r="G45" s="122">
        <f t="shared" si="1"/>
        <v>0</v>
      </c>
      <c r="H45" s="122">
        <f>'Tab 3'!G45</f>
        <v>0</v>
      </c>
      <c r="I45" s="122">
        <f>'Tab 4 PPN1'!G45</f>
        <v>0</v>
      </c>
      <c r="J45" s="122">
        <f>'Tab 4 PPN1 (2)'!G45</f>
        <v>0</v>
      </c>
      <c r="K45" s="122">
        <f>'Tab 4 PPN1 (3)'!G45</f>
        <v>0</v>
      </c>
      <c r="L45" s="122">
        <f>'Tab 4 PPN1 (4)'!G45</f>
        <v>0</v>
      </c>
      <c r="M45" s="122">
        <f>'Tab 4 PPN1 (5)'!G45</f>
        <v>0</v>
      </c>
      <c r="N45" s="122">
        <f>'Tab 4 PPN1 (6)'!G45</f>
        <v>0</v>
      </c>
      <c r="O45" s="122">
        <f>'Tab 4 PPN1 (7)'!G45</f>
        <v>0</v>
      </c>
      <c r="P45" s="122">
        <f>'Tab 4 PPN1 (8)'!G45</f>
        <v>0</v>
      </c>
      <c r="Q45" s="123">
        <f>'Tab 4 PPN1 (9)'!G45</f>
        <v>0</v>
      </c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</row>
    <row r="46" spans="1:41" ht="20.25">
      <c r="A46" s="169"/>
      <c r="B46" s="15"/>
      <c r="C46" s="16"/>
      <c r="D46" s="122">
        <f>'Tab 2'!E46</f>
        <v>0</v>
      </c>
      <c r="E46" s="122">
        <f>'Tab 2'!F46</f>
        <v>0</v>
      </c>
      <c r="F46" s="122">
        <f>'Tab 2'!G46</f>
        <v>0</v>
      </c>
      <c r="G46" s="122">
        <f t="shared" si="1"/>
        <v>0</v>
      </c>
      <c r="H46" s="122">
        <f>'Tab 3'!G46</f>
        <v>0</v>
      </c>
      <c r="I46" s="122">
        <f>'Tab 4 PPN1'!G46</f>
        <v>0</v>
      </c>
      <c r="J46" s="122">
        <f>'Tab 4 PPN1 (2)'!G46</f>
        <v>0</v>
      </c>
      <c r="K46" s="122">
        <f>'Tab 4 PPN1 (3)'!G46</f>
        <v>0</v>
      </c>
      <c r="L46" s="122">
        <f>'Tab 4 PPN1 (4)'!G46</f>
        <v>0</v>
      </c>
      <c r="M46" s="122">
        <f>'Tab 4 PPN1 (5)'!G46</f>
        <v>0</v>
      </c>
      <c r="N46" s="122">
        <f>'Tab 4 PPN1 (6)'!G46</f>
        <v>0</v>
      </c>
      <c r="O46" s="122">
        <f>'Tab 4 PPN1 (7)'!G46</f>
        <v>0</v>
      </c>
      <c r="P46" s="122">
        <f>'Tab 4 PPN1 (8)'!G46</f>
        <v>0</v>
      </c>
      <c r="Q46" s="123">
        <f>'Tab 4 PPN1 (9)'!G46</f>
        <v>0</v>
      </c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</row>
    <row r="47" spans="1:41" ht="20.25">
      <c r="A47" s="169"/>
      <c r="B47" s="15"/>
      <c r="C47" s="16"/>
      <c r="D47" s="122">
        <f>'Tab 2'!E47</f>
        <v>0</v>
      </c>
      <c r="E47" s="122">
        <f>'Tab 2'!F47</f>
        <v>0</v>
      </c>
      <c r="F47" s="122">
        <f>'Tab 2'!G47</f>
        <v>0</v>
      </c>
      <c r="G47" s="122">
        <f t="shared" si="1"/>
        <v>0</v>
      </c>
      <c r="H47" s="122">
        <f>'Tab 3'!G47</f>
        <v>0</v>
      </c>
      <c r="I47" s="122">
        <f>'Tab 4 PPN1'!G47</f>
        <v>0</v>
      </c>
      <c r="J47" s="122">
        <f>'Tab 4 PPN1 (2)'!G47</f>
        <v>0</v>
      </c>
      <c r="K47" s="122">
        <f>'Tab 4 PPN1 (3)'!G47</f>
        <v>0</v>
      </c>
      <c r="L47" s="122">
        <f>'Tab 4 PPN1 (4)'!G47</f>
        <v>0</v>
      </c>
      <c r="M47" s="122">
        <f>'Tab 4 PPN1 (5)'!G47</f>
        <v>0</v>
      </c>
      <c r="N47" s="122">
        <f>'Tab 4 PPN1 (6)'!G47</f>
        <v>0</v>
      </c>
      <c r="O47" s="122">
        <f>'Tab 4 PPN1 (7)'!G47</f>
        <v>0</v>
      </c>
      <c r="P47" s="122">
        <f>'Tab 4 PPN1 (8)'!G47</f>
        <v>0</v>
      </c>
      <c r="Q47" s="123">
        <f>'Tab 4 PPN1 (9)'!G47</f>
        <v>0</v>
      </c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</row>
    <row r="48" spans="1:41" ht="20.25">
      <c r="A48" s="15"/>
      <c r="B48" s="15"/>
      <c r="C48" s="16"/>
      <c r="D48" s="280">
        <f>'Tab 2'!E48</f>
        <v>0</v>
      </c>
      <c r="E48" s="280">
        <f>'Tab 2'!F48</f>
        <v>0</v>
      </c>
      <c r="F48" s="280">
        <f>'Tab 2'!G48</f>
        <v>0</v>
      </c>
      <c r="G48" s="280">
        <f t="shared" si="1"/>
        <v>0</v>
      </c>
      <c r="H48" s="122">
        <f>'Tab 3'!G48</f>
        <v>0</v>
      </c>
      <c r="I48" s="122">
        <f>'Tab 4 PPN1'!G48</f>
        <v>0</v>
      </c>
      <c r="J48" s="122">
        <f>'Tab 4 PPN1 (2)'!G48</f>
        <v>0</v>
      </c>
      <c r="K48" s="122">
        <f>'Tab 4 PPN1 (3)'!G48</f>
        <v>0</v>
      </c>
      <c r="L48" s="122">
        <f>'Tab 4 PPN1 (4)'!G48</f>
        <v>0</v>
      </c>
      <c r="M48" s="122">
        <f>'Tab 4 PPN1 (5)'!G48</f>
        <v>0</v>
      </c>
      <c r="N48" s="122">
        <f>'Tab 4 PPN1 (6)'!G48</f>
        <v>0</v>
      </c>
      <c r="O48" s="122">
        <f>'Tab 4 PPN1 (7)'!G48</f>
        <v>0</v>
      </c>
      <c r="P48" s="122">
        <f>'Tab 4 PPN1 (8)'!G48</f>
        <v>0</v>
      </c>
      <c r="Q48" s="123">
        <f>'Tab 4 PPN1 (9)'!G48</f>
        <v>0</v>
      </c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</row>
    <row r="49" spans="1:41" ht="20.25">
      <c r="A49" s="15"/>
      <c r="B49" s="15"/>
      <c r="C49" s="16"/>
      <c r="D49" s="280">
        <f>'Tab 2'!E49</f>
        <v>0</v>
      </c>
      <c r="E49" s="280">
        <f>'Tab 2'!F49</f>
        <v>0</v>
      </c>
      <c r="F49" s="280">
        <f>'Tab 2'!G49</f>
        <v>0</v>
      </c>
      <c r="G49" s="280">
        <f t="shared" si="1"/>
        <v>0</v>
      </c>
      <c r="H49" s="122">
        <f>'Tab 3'!G49</f>
        <v>0</v>
      </c>
      <c r="I49" s="122">
        <f>'Tab 4 PPN1'!G49</f>
        <v>0</v>
      </c>
      <c r="J49" s="122">
        <f>'Tab 4 PPN1 (2)'!G49</f>
        <v>0</v>
      </c>
      <c r="K49" s="122">
        <f>'Tab 4 PPN1 (3)'!G49</f>
        <v>0</v>
      </c>
      <c r="L49" s="122">
        <f>'Tab 4 PPN1 (4)'!G49</f>
        <v>0</v>
      </c>
      <c r="M49" s="122">
        <f>'Tab 4 PPN1 (5)'!G49</f>
        <v>0</v>
      </c>
      <c r="N49" s="122">
        <f>'Tab 4 PPN1 (6)'!G49</f>
        <v>0</v>
      </c>
      <c r="O49" s="122">
        <f>'Tab 4 PPN1 (7)'!G49</f>
        <v>0</v>
      </c>
      <c r="P49" s="122">
        <f>'Tab 4 PPN1 (8)'!G49</f>
        <v>0</v>
      </c>
      <c r="Q49" s="123">
        <f>'Tab 4 PPN1 (9)'!G49</f>
        <v>0</v>
      </c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</row>
    <row r="50" spans="1:41" ht="20.25">
      <c r="A50" s="169"/>
      <c r="B50" s="15"/>
      <c r="C50" s="16"/>
      <c r="D50" s="280">
        <f>'Tab 2'!E50</f>
        <v>0</v>
      </c>
      <c r="E50" s="280">
        <f>'Tab 2'!F50</f>
        <v>0</v>
      </c>
      <c r="F50" s="280">
        <f>'Tab 2'!G50</f>
        <v>0</v>
      </c>
      <c r="G50" s="280">
        <f t="shared" si="1"/>
        <v>0</v>
      </c>
      <c r="H50" s="122">
        <f>'Tab 3'!G50</f>
        <v>0</v>
      </c>
      <c r="I50" s="122">
        <f>'Tab 4 PPN1'!G50</f>
        <v>0</v>
      </c>
      <c r="J50" s="122">
        <f>'Tab 4 PPN1 (2)'!G50</f>
        <v>0</v>
      </c>
      <c r="K50" s="122">
        <f>'Tab 4 PPN1 (3)'!G50</f>
        <v>0</v>
      </c>
      <c r="L50" s="122">
        <f>'Tab 4 PPN1 (4)'!G50</f>
        <v>0</v>
      </c>
      <c r="M50" s="122">
        <f>'Tab 4 PPN1 (5)'!G50</f>
        <v>0</v>
      </c>
      <c r="N50" s="122">
        <f>'Tab 4 PPN1 (6)'!G50</f>
        <v>0</v>
      </c>
      <c r="O50" s="122">
        <f>'Tab 4 PPN1 (7)'!G50</f>
        <v>0</v>
      </c>
      <c r="P50" s="122">
        <f>'Tab 4 PPN1 (8)'!G50</f>
        <v>0</v>
      </c>
      <c r="Q50" s="123">
        <f>'Tab 4 PPN1 (9)'!G50</f>
        <v>0</v>
      </c>
      <c r="T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</row>
    <row r="51" spans="1:41" ht="20.25">
      <c r="A51" s="169"/>
      <c r="B51" s="15"/>
      <c r="C51" s="16"/>
      <c r="D51" s="122">
        <f>'Tab 2'!E51</f>
        <v>0</v>
      </c>
      <c r="E51" s="122">
        <f>'Tab 2'!F51</f>
        <v>0</v>
      </c>
      <c r="F51" s="122">
        <f>'Tab 2'!G51</f>
        <v>0</v>
      </c>
      <c r="G51" s="122">
        <f t="shared" si="1"/>
        <v>0</v>
      </c>
      <c r="H51" s="122">
        <f>'Tab 3'!G51</f>
        <v>0</v>
      </c>
      <c r="I51" s="122">
        <f>'Tab 4 PPN1'!G51</f>
        <v>0</v>
      </c>
      <c r="J51" s="122">
        <f>'Tab 4 PPN1 (2)'!G51</f>
        <v>0</v>
      </c>
      <c r="K51" s="122">
        <f>'Tab 4 PPN1 (3)'!G51</f>
        <v>0</v>
      </c>
      <c r="L51" s="122">
        <f>'Tab 4 PPN1 (4)'!G51</f>
        <v>0</v>
      </c>
      <c r="M51" s="122">
        <f>'Tab 4 PPN1 (5)'!G51</f>
        <v>0</v>
      </c>
      <c r="N51" s="122">
        <f>'Tab 4 PPN1 (6)'!G51</f>
        <v>0</v>
      </c>
      <c r="O51" s="122">
        <f>'Tab 4 PPN1 (7)'!G51</f>
        <v>0</v>
      </c>
      <c r="P51" s="122">
        <f>'Tab 4 PPN1 (8)'!G51</f>
        <v>0</v>
      </c>
      <c r="Q51" s="123">
        <f>'Tab 4 PPN1 (9)'!G51</f>
        <v>0</v>
      </c>
      <c r="T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</row>
    <row r="52" spans="1:41" ht="20.25">
      <c r="A52" s="169"/>
      <c r="B52" s="15"/>
      <c r="C52" s="16"/>
      <c r="D52" s="122">
        <f>'Tab 2'!E52</f>
        <v>0</v>
      </c>
      <c r="E52" s="122">
        <f>'Tab 2'!F52</f>
        <v>0</v>
      </c>
      <c r="F52" s="122">
        <f>'Tab 2'!G52</f>
        <v>0</v>
      </c>
      <c r="G52" s="122">
        <f t="shared" si="1"/>
        <v>0</v>
      </c>
      <c r="H52" s="122">
        <f>'Tab 3'!G52</f>
        <v>0</v>
      </c>
      <c r="I52" s="122">
        <f>'Tab 4 PPN1'!G52</f>
        <v>0</v>
      </c>
      <c r="J52" s="122">
        <f>'Tab 4 PPN1 (2)'!G52</f>
        <v>0</v>
      </c>
      <c r="K52" s="122">
        <f>'Tab 4 PPN1 (3)'!G52</f>
        <v>0</v>
      </c>
      <c r="L52" s="122">
        <f>'Tab 4 PPN1 (4)'!G52</f>
        <v>0</v>
      </c>
      <c r="M52" s="122">
        <f>'Tab 4 PPN1 (5)'!G52</f>
        <v>0</v>
      </c>
      <c r="N52" s="122">
        <f>'Tab 4 PPN1 (6)'!G52</f>
        <v>0</v>
      </c>
      <c r="O52" s="122">
        <f>'Tab 4 PPN1 (7)'!G52</f>
        <v>0</v>
      </c>
      <c r="P52" s="122">
        <f>'Tab 4 PPN1 (8)'!G52</f>
        <v>0</v>
      </c>
      <c r="Q52" s="123">
        <f>'Tab 4 PPN1 (9)'!G52</f>
        <v>0</v>
      </c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</row>
    <row r="53" spans="1:41" ht="20.25">
      <c r="A53" s="169"/>
      <c r="B53" s="15"/>
      <c r="C53" s="16"/>
      <c r="D53" s="122">
        <f>'Tab 2'!E53</f>
        <v>0</v>
      </c>
      <c r="E53" s="122">
        <f>'Tab 2'!F53</f>
        <v>0</v>
      </c>
      <c r="F53" s="122">
        <f>'Tab 2'!G53</f>
        <v>0</v>
      </c>
      <c r="G53" s="122">
        <f t="shared" si="1"/>
        <v>0</v>
      </c>
      <c r="H53" s="122">
        <f>'Tab 3'!G53</f>
        <v>0</v>
      </c>
      <c r="I53" s="122">
        <f>'Tab 4 PPN1'!G53</f>
        <v>0</v>
      </c>
      <c r="J53" s="122">
        <f>'Tab 4 PPN1 (2)'!G53</f>
        <v>0</v>
      </c>
      <c r="K53" s="122">
        <f>'Tab 4 PPN1 (3)'!G53</f>
        <v>0</v>
      </c>
      <c r="L53" s="122">
        <f>'Tab 4 PPN1 (4)'!G53</f>
        <v>0</v>
      </c>
      <c r="M53" s="122">
        <f>'Tab 4 PPN1 (5)'!G53</f>
        <v>0</v>
      </c>
      <c r="N53" s="122">
        <f>'Tab 4 PPN1 (6)'!G53</f>
        <v>0</v>
      </c>
      <c r="O53" s="122">
        <f>'Tab 4 PPN1 (7)'!G53</f>
        <v>0</v>
      </c>
      <c r="P53" s="122">
        <f>'Tab 4 PPN1 (8)'!G53</f>
        <v>0</v>
      </c>
      <c r="Q53" s="123">
        <f>'Tab 4 PPN1 (9)'!G53</f>
        <v>0</v>
      </c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</row>
    <row r="54" spans="1:41" ht="20.25">
      <c r="A54" s="169"/>
      <c r="B54" s="15"/>
      <c r="C54" s="16"/>
      <c r="D54" s="122">
        <f>'Tab 2'!E54</f>
        <v>0</v>
      </c>
      <c r="E54" s="122">
        <f>'Tab 2'!F54</f>
        <v>0</v>
      </c>
      <c r="F54" s="122">
        <f>'Tab 2'!G54</f>
        <v>0</v>
      </c>
      <c r="G54" s="122">
        <f t="shared" si="1"/>
        <v>0</v>
      </c>
      <c r="H54" s="122">
        <f>'Tab 3'!G54</f>
        <v>0</v>
      </c>
      <c r="I54" s="122">
        <f>'Tab 4 PPN1'!G54</f>
        <v>0</v>
      </c>
      <c r="J54" s="122">
        <f>'Tab 4 PPN1 (2)'!G54</f>
        <v>0</v>
      </c>
      <c r="K54" s="122">
        <f>'Tab 4 PPN1 (3)'!G54</f>
        <v>0</v>
      </c>
      <c r="L54" s="122">
        <f>'Tab 4 PPN1 (4)'!G54</f>
        <v>0</v>
      </c>
      <c r="M54" s="122">
        <f>'Tab 4 PPN1 (5)'!G54</f>
        <v>0</v>
      </c>
      <c r="N54" s="122">
        <f>'Tab 4 PPN1 (6)'!G54</f>
        <v>0</v>
      </c>
      <c r="O54" s="122">
        <f>'Tab 4 PPN1 (7)'!G54</f>
        <v>0</v>
      </c>
      <c r="P54" s="122">
        <f>'Tab 4 PPN1 (8)'!G54</f>
        <v>0</v>
      </c>
      <c r="Q54" s="123">
        <f>'Tab 4 PPN1 (9)'!G54</f>
        <v>0</v>
      </c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</row>
    <row r="55" spans="1:41" ht="20.25">
      <c r="A55" s="169"/>
      <c r="B55" s="15"/>
      <c r="C55" s="16"/>
      <c r="D55" s="122">
        <f>'Tab 2'!E55</f>
        <v>0</v>
      </c>
      <c r="E55" s="122">
        <f>'Tab 2'!F55</f>
        <v>0</v>
      </c>
      <c r="F55" s="122">
        <f>'Tab 2'!G55</f>
        <v>0</v>
      </c>
      <c r="G55" s="122">
        <f t="shared" si="1"/>
        <v>0</v>
      </c>
      <c r="H55" s="122">
        <f>'Tab 3'!G55</f>
        <v>0</v>
      </c>
      <c r="I55" s="122">
        <f>'Tab 4 PPN1'!G55</f>
        <v>0</v>
      </c>
      <c r="J55" s="122">
        <f>'Tab 4 PPN1 (2)'!G55</f>
        <v>0</v>
      </c>
      <c r="K55" s="122">
        <f>'Tab 4 PPN1 (3)'!G55</f>
        <v>0</v>
      </c>
      <c r="L55" s="122">
        <f>'Tab 4 PPN1 (4)'!G55</f>
        <v>0</v>
      </c>
      <c r="M55" s="122">
        <f>'Tab 4 PPN1 (5)'!G55</f>
        <v>0</v>
      </c>
      <c r="N55" s="122">
        <f>'Tab 4 PPN1 (6)'!G55</f>
        <v>0</v>
      </c>
      <c r="O55" s="122">
        <f>'Tab 4 PPN1 (7)'!G55</f>
        <v>0</v>
      </c>
      <c r="P55" s="122">
        <f>'Tab 4 PPN1 (8)'!G55</f>
        <v>0</v>
      </c>
      <c r="Q55" s="123">
        <f>'Tab 4 PPN1 (9)'!G55</f>
        <v>0</v>
      </c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</row>
    <row r="56" spans="1:41" ht="20.25">
      <c r="A56" s="169"/>
      <c r="B56" s="15"/>
      <c r="C56" s="16"/>
      <c r="D56" s="122">
        <f>'Tab 2'!E56</f>
        <v>0</v>
      </c>
      <c r="E56" s="122">
        <f>'Tab 2'!F56</f>
        <v>0</v>
      </c>
      <c r="F56" s="122">
        <f>'Tab 2'!G56</f>
        <v>0</v>
      </c>
      <c r="G56" s="122">
        <f t="shared" si="1"/>
        <v>0</v>
      </c>
      <c r="H56" s="122">
        <f>'Tab 3'!G56</f>
        <v>0</v>
      </c>
      <c r="I56" s="122">
        <f>'Tab 4 PPN1'!G56</f>
        <v>0</v>
      </c>
      <c r="J56" s="122">
        <f>'Tab 4 PPN1 (2)'!G56</f>
        <v>0</v>
      </c>
      <c r="K56" s="122">
        <f>'Tab 4 PPN1 (3)'!G56</f>
        <v>0</v>
      </c>
      <c r="L56" s="122">
        <f>'Tab 4 PPN1 (4)'!G56</f>
        <v>0</v>
      </c>
      <c r="M56" s="122">
        <f>'Tab 4 PPN1 (5)'!G56</f>
        <v>0</v>
      </c>
      <c r="N56" s="122">
        <f>'Tab 4 PPN1 (6)'!G56</f>
        <v>0</v>
      </c>
      <c r="O56" s="122">
        <f>'Tab 4 PPN1 (7)'!G56</f>
        <v>0</v>
      </c>
      <c r="P56" s="122">
        <f>'Tab 4 PPN1 (8)'!G56</f>
        <v>0</v>
      </c>
      <c r="Q56" s="123">
        <f>'Tab 4 PPN1 (9)'!G56</f>
        <v>0</v>
      </c>
      <c r="T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</row>
    <row r="57" spans="1:41" ht="20.25">
      <c r="A57" s="164"/>
      <c r="B57" s="15"/>
      <c r="C57" s="26"/>
      <c r="D57" s="122">
        <f>'Tab 2'!E57</f>
        <v>0</v>
      </c>
      <c r="E57" s="122">
        <f>'Tab 2'!F57</f>
        <v>0</v>
      </c>
      <c r="F57" s="122">
        <f>'Tab 2'!G57</f>
        <v>0</v>
      </c>
      <c r="G57" s="122">
        <f t="shared" si="1"/>
        <v>0</v>
      </c>
      <c r="H57" s="122">
        <f>'Tab 3'!G57</f>
        <v>0</v>
      </c>
      <c r="I57" s="122">
        <f>'Tab 4 PPN1'!G57</f>
        <v>0</v>
      </c>
      <c r="J57" s="122">
        <f>'Tab 4 PPN1 (2)'!G57</f>
        <v>0</v>
      </c>
      <c r="K57" s="122">
        <f>'Tab 4 PPN1 (3)'!G57</f>
        <v>0</v>
      </c>
      <c r="L57" s="122">
        <f>'Tab 4 PPN1 (4)'!G57</f>
        <v>0</v>
      </c>
      <c r="M57" s="122">
        <f>'Tab 4 PPN1 (5)'!G57</f>
        <v>0</v>
      </c>
      <c r="N57" s="122">
        <f>'Tab 4 PPN1 (6)'!G57</f>
        <v>0</v>
      </c>
      <c r="O57" s="122">
        <f>'Tab 4 PPN1 (7)'!G57</f>
        <v>0</v>
      </c>
      <c r="P57" s="122">
        <f>'Tab 4 PPN1 (8)'!G57</f>
        <v>0</v>
      </c>
      <c r="Q57" s="123">
        <f>'Tab 4 PPN1 (9)'!G57</f>
        <v>0</v>
      </c>
      <c r="T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</row>
    <row r="58" spans="1:41" ht="20.25">
      <c r="A58" s="164"/>
      <c r="B58" s="15"/>
      <c r="C58" s="26"/>
      <c r="D58" s="122">
        <f>'Tab 2'!E58</f>
        <v>0</v>
      </c>
      <c r="E58" s="122">
        <f>'Tab 2'!F58</f>
        <v>0</v>
      </c>
      <c r="F58" s="122">
        <f>'Tab 2'!G58</f>
        <v>0</v>
      </c>
      <c r="G58" s="122">
        <f t="shared" si="1"/>
        <v>0</v>
      </c>
      <c r="H58" s="122">
        <f>'Tab 3'!G58</f>
        <v>0</v>
      </c>
      <c r="I58" s="122">
        <f>'Tab 4 PPN1'!G58</f>
        <v>0</v>
      </c>
      <c r="J58" s="122">
        <f>'Tab 4 PPN1 (2)'!G58</f>
        <v>0</v>
      </c>
      <c r="K58" s="122">
        <f>'Tab 4 PPN1 (3)'!G58</f>
        <v>0</v>
      </c>
      <c r="L58" s="122">
        <f>'Tab 4 PPN1 (4)'!G58</f>
        <v>0</v>
      </c>
      <c r="M58" s="122">
        <f>'Tab 4 PPN1 (5)'!G58</f>
        <v>0</v>
      </c>
      <c r="N58" s="122">
        <f>'Tab 4 PPN1 (6)'!G58</f>
        <v>0</v>
      </c>
      <c r="O58" s="122">
        <f>'Tab 4 PPN1 (7)'!G58</f>
        <v>0</v>
      </c>
      <c r="P58" s="122">
        <f>'Tab 4 PPN1 (8)'!G58</f>
        <v>0</v>
      </c>
      <c r="Q58" s="123">
        <f>'Tab 4 PPN1 (9)'!G58</f>
        <v>0</v>
      </c>
      <c r="T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</row>
    <row r="59" spans="1:41" ht="20.25">
      <c r="A59" s="324">
        <v>4</v>
      </c>
      <c r="B59" s="325" t="s">
        <v>45</v>
      </c>
      <c r="C59" s="326">
        <v>614700</v>
      </c>
      <c r="D59" s="322">
        <f>'Tab 2'!E59</f>
        <v>0</v>
      </c>
      <c r="E59" s="322">
        <f>'Tab 2'!F59</f>
        <v>0</v>
      </c>
      <c r="F59" s="322">
        <f>'Tab 2'!G59</f>
        <v>0</v>
      </c>
      <c r="G59" s="322">
        <f t="shared" si="1"/>
        <v>0</v>
      </c>
      <c r="H59" s="322">
        <f>'Tab 3'!G59</f>
        <v>0</v>
      </c>
      <c r="I59" s="322">
        <f>'Tab 4 PPN1'!G59</f>
        <v>0</v>
      </c>
      <c r="J59" s="322">
        <f>'Tab 4 PPN1 (2)'!G59</f>
        <v>0</v>
      </c>
      <c r="K59" s="322">
        <f>'Tab 4 PPN1 (3)'!G59</f>
        <v>0</v>
      </c>
      <c r="L59" s="322">
        <f>'Tab 4 PPN1 (4)'!G59</f>
        <v>0</v>
      </c>
      <c r="M59" s="322">
        <f>'Tab 4 PPN1 (5)'!G59</f>
        <v>0</v>
      </c>
      <c r="N59" s="322">
        <f>'Tab 4 PPN1 (6)'!G59</f>
        <v>0</v>
      </c>
      <c r="O59" s="322">
        <f>'Tab 4 PPN1 (7)'!G59</f>
        <v>0</v>
      </c>
      <c r="P59" s="322">
        <f>'Tab 4 PPN1 (8)'!G59</f>
        <v>0</v>
      </c>
      <c r="Q59" s="323">
        <f>'Tab 4 PPN1 (9)'!G59</f>
        <v>0</v>
      </c>
      <c r="T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</row>
    <row r="60" spans="1:41" ht="20.25">
      <c r="A60" s="15"/>
      <c r="B60" s="15"/>
      <c r="C60" s="26"/>
      <c r="D60" s="122">
        <f>'Tab 2'!E60</f>
        <v>0</v>
      </c>
      <c r="E60" s="122">
        <f>'Tab 2'!F60</f>
        <v>0</v>
      </c>
      <c r="F60" s="122">
        <f>'Tab 2'!G60</f>
        <v>0</v>
      </c>
      <c r="G60" s="122">
        <f t="shared" si="1"/>
        <v>0</v>
      </c>
      <c r="H60" s="122">
        <f>'Tab 3'!G60</f>
        <v>0</v>
      </c>
      <c r="I60" s="122">
        <f>'Tab 4 PPN1'!G60</f>
        <v>0</v>
      </c>
      <c r="J60" s="122">
        <f>'Tab 4 PPN1 (2)'!G60</f>
        <v>0</v>
      </c>
      <c r="K60" s="122">
        <f>'Tab 4 PPN1 (3)'!G60</f>
        <v>0</v>
      </c>
      <c r="L60" s="122">
        <f>'Tab 4 PPN1 (4)'!G60</f>
        <v>0</v>
      </c>
      <c r="M60" s="122">
        <f>'Tab 4 PPN1 (5)'!G60</f>
        <v>0</v>
      </c>
      <c r="N60" s="122">
        <f>'Tab 4 PPN1 (6)'!G60</f>
        <v>0</v>
      </c>
      <c r="O60" s="122">
        <f>'Tab 4 PPN1 (7)'!G60</f>
        <v>0</v>
      </c>
      <c r="P60" s="122">
        <f>'Tab 4 PPN1 (8)'!G60</f>
        <v>0</v>
      </c>
      <c r="Q60" s="123">
        <f>'Tab 4 PPN1 (9)'!G60</f>
        <v>0</v>
      </c>
      <c r="T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</row>
    <row r="61" spans="1:41" ht="20.25">
      <c r="A61" s="15"/>
      <c r="B61" s="15"/>
      <c r="C61" s="26"/>
      <c r="D61" s="122">
        <f>'Tab 2'!E61</f>
        <v>0</v>
      </c>
      <c r="E61" s="122">
        <f>'Tab 2'!F61</f>
        <v>0</v>
      </c>
      <c r="F61" s="122">
        <f>'Tab 2'!G61</f>
        <v>0</v>
      </c>
      <c r="G61" s="122">
        <f t="shared" si="1"/>
        <v>0</v>
      </c>
      <c r="H61" s="122">
        <f>'Tab 3'!G61</f>
        <v>0</v>
      </c>
      <c r="I61" s="122">
        <f>'Tab 4 PPN1'!G61</f>
        <v>0</v>
      </c>
      <c r="J61" s="122">
        <f>'Tab 4 PPN1 (2)'!G61</f>
        <v>0</v>
      </c>
      <c r="K61" s="122">
        <f>'Tab 4 PPN1 (3)'!G61</f>
        <v>0</v>
      </c>
      <c r="L61" s="122">
        <f>'Tab 4 PPN1 (4)'!G61</f>
        <v>0</v>
      </c>
      <c r="M61" s="122">
        <f>'Tab 4 PPN1 (5)'!G61</f>
        <v>0</v>
      </c>
      <c r="N61" s="122">
        <f>'Tab 4 PPN1 (6)'!G61</f>
        <v>0</v>
      </c>
      <c r="O61" s="122">
        <f>'Tab 4 PPN1 (7)'!G61</f>
        <v>0</v>
      </c>
      <c r="P61" s="122">
        <f>'Tab 4 PPN1 (8)'!G61</f>
        <v>0</v>
      </c>
      <c r="Q61" s="123">
        <f>'Tab 4 PPN1 (9)'!G61</f>
        <v>0</v>
      </c>
      <c r="T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</row>
    <row r="62" spans="1:41" ht="20.25">
      <c r="A62" s="324">
        <v>5</v>
      </c>
      <c r="B62" s="325" t="s">
        <v>46</v>
      </c>
      <c r="C62" s="326">
        <v>614800</v>
      </c>
      <c r="D62" s="322">
        <f>'Tab 2'!E62</f>
        <v>0</v>
      </c>
      <c r="E62" s="322">
        <f>'Tab 2'!F62</f>
        <v>0</v>
      </c>
      <c r="F62" s="322">
        <f>'Tab 2'!G62</f>
        <v>0</v>
      </c>
      <c r="G62" s="322">
        <f t="shared" si="1"/>
        <v>0</v>
      </c>
      <c r="H62" s="322">
        <f>'Tab 3'!G62</f>
        <v>0</v>
      </c>
      <c r="I62" s="322">
        <f>'Tab 4 PPN1'!G62</f>
        <v>0</v>
      </c>
      <c r="J62" s="322">
        <f>'Tab 4 PPN1 (2)'!G62</f>
        <v>0</v>
      </c>
      <c r="K62" s="322">
        <f>'Tab 4 PPN1 (3)'!G62</f>
        <v>0</v>
      </c>
      <c r="L62" s="322">
        <f>'Tab 4 PPN1 (4)'!G62</f>
        <v>0</v>
      </c>
      <c r="M62" s="322">
        <f>'Tab 4 PPN1 (5)'!G62</f>
        <v>0</v>
      </c>
      <c r="N62" s="322">
        <f>'Tab 4 PPN1 (6)'!G62</f>
        <v>0</v>
      </c>
      <c r="O62" s="322">
        <f>'Tab 4 PPN1 (7)'!G62</f>
        <v>0</v>
      </c>
      <c r="P62" s="322">
        <f>'Tab 4 PPN1 (8)'!G62</f>
        <v>0</v>
      </c>
      <c r="Q62" s="323">
        <f>'Tab 4 PPN1 (9)'!G62</f>
        <v>0</v>
      </c>
      <c r="T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</row>
    <row r="63" spans="1:41" ht="20.25">
      <c r="A63" s="169"/>
      <c r="B63" s="15"/>
      <c r="C63" s="16"/>
      <c r="D63" s="122">
        <f>'Tab 2'!E63</f>
        <v>0</v>
      </c>
      <c r="E63" s="122">
        <f>'Tab 2'!F63</f>
        <v>0</v>
      </c>
      <c r="F63" s="122">
        <f>'Tab 2'!G63</f>
        <v>0</v>
      </c>
      <c r="G63" s="122">
        <f t="shared" si="1"/>
        <v>0</v>
      </c>
      <c r="H63" s="122">
        <f>'Tab 3'!G63</f>
        <v>0</v>
      </c>
      <c r="I63" s="122">
        <f>'Tab 4 PPN1'!G63</f>
        <v>0</v>
      </c>
      <c r="J63" s="122">
        <f>'Tab 4 PPN1 (2)'!G63</f>
        <v>0</v>
      </c>
      <c r="K63" s="122">
        <f>'Tab 4 PPN1 (3)'!G63</f>
        <v>0</v>
      </c>
      <c r="L63" s="122">
        <f>'Tab 4 PPN1 (4)'!G63</f>
        <v>0</v>
      </c>
      <c r="M63" s="122">
        <f>'Tab 4 PPN1 (5)'!G63</f>
        <v>0</v>
      </c>
      <c r="N63" s="122">
        <f>'Tab 4 PPN1 (6)'!G63</f>
        <v>0</v>
      </c>
      <c r="O63" s="122">
        <f>'Tab 4 PPN1 (7)'!G63</f>
        <v>0</v>
      </c>
      <c r="P63" s="122">
        <f>'Tab 4 PPN1 (8)'!G63</f>
        <v>0</v>
      </c>
      <c r="Q63" s="123">
        <f>'Tab 4 PPN1 (9)'!G63</f>
        <v>0</v>
      </c>
      <c r="T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</row>
    <row r="64" spans="1:41" ht="20.25">
      <c r="A64" s="324">
        <v>6</v>
      </c>
      <c r="B64" s="325" t="s">
        <v>47</v>
      </c>
      <c r="C64" s="326">
        <v>614900</v>
      </c>
      <c r="D64" s="322">
        <f>'Tab 2'!E64</f>
        <v>0</v>
      </c>
      <c r="E64" s="322">
        <f>'Tab 2'!F64</f>
        <v>0</v>
      </c>
      <c r="F64" s="322">
        <f>'Tab 2'!G64</f>
        <v>0</v>
      </c>
      <c r="G64" s="322">
        <f t="shared" si="1"/>
        <v>0</v>
      </c>
      <c r="H64" s="322">
        <f>'Tab 3'!G64</f>
        <v>0</v>
      </c>
      <c r="I64" s="322">
        <f>'Tab 4 PPN1'!G64</f>
        <v>0</v>
      </c>
      <c r="J64" s="322">
        <f>'Tab 4 PPN1 (2)'!G64</f>
        <v>0</v>
      </c>
      <c r="K64" s="322">
        <f>'Tab 4 PPN1 (3)'!G64</f>
        <v>0</v>
      </c>
      <c r="L64" s="322">
        <f>'Tab 4 PPN1 (4)'!G64</f>
        <v>0</v>
      </c>
      <c r="M64" s="322">
        <f>'Tab 4 PPN1 (5)'!G64</f>
        <v>0</v>
      </c>
      <c r="N64" s="322">
        <f>'Tab 4 PPN1 (6)'!G64</f>
        <v>0</v>
      </c>
      <c r="O64" s="322">
        <f>'Tab 4 PPN1 (7)'!G64</f>
        <v>0</v>
      </c>
      <c r="P64" s="322">
        <f>'Tab 4 PPN1 (8)'!G64</f>
        <v>0</v>
      </c>
      <c r="Q64" s="323">
        <f>'Tab 4 PPN1 (9)'!G64</f>
        <v>0</v>
      </c>
      <c r="T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</row>
    <row r="65" spans="1:41" ht="20.25">
      <c r="A65" s="169"/>
      <c r="B65" s="15"/>
      <c r="C65" s="16"/>
      <c r="D65" s="122">
        <f>'Tab 2'!E65</f>
        <v>0</v>
      </c>
      <c r="E65" s="122">
        <f>'Tab 2'!F65</f>
        <v>0</v>
      </c>
      <c r="F65" s="122">
        <f>'Tab 2'!G65</f>
        <v>0</v>
      </c>
      <c r="G65" s="122">
        <f t="shared" si="1"/>
        <v>0</v>
      </c>
      <c r="H65" s="122">
        <f>'Tab 3'!G65</f>
        <v>0</v>
      </c>
      <c r="I65" s="122">
        <f>'Tab 4 PPN1'!G65</f>
        <v>0</v>
      </c>
      <c r="J65" s="122">
        <f>'Tab 4 PPN1 (2)'!G65</f>
        <v>0</v>
      </c>
      <c r="K65" s="122">
        <f>'Tab 4 PPN1 (3)'!G65</f>
        <v>0</v>
      </c>
      <c r="L65" s="122">
        <f>'Tab 4 PPN1 (4)'!G65</f>
        <v>0</v>
      </c>
      <c r="M65" s="122">
        <f>'Tab 4 PPN1 (5)'!G65</f>
        <v>0</v>
      </c>
      <c r="N65" s="122">
        <f>'Tab 4 PPN1 (6)'!G65</f>
        <v>0</v>
      </c>
      <c r="O65" s="122">
        <f>'Tab 4 PPN1 (7)'!G65</f>
        <v>0</v>
      </c>
      <c r="P65" s="122">
        <f>'Tab 4 PPN1 (8)'!G65</f>
        <v>0</v>
      </c>
      <c r="Q65" s="123">
        <f>'Tab 4 PPN1 (9)'!G65</f>
        <v>0</v>
      </c>
      <c r="T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</row>
    <row r="66" spans="1:41" s="33" customFormat="1" ht="38.25" thickBot="1">
      <c r="A66" s="328" t="s">
        <v>13</v>
      </c>
      <c r="B66" s="329" t="s">
        <v>59</v>
      </c>
      <c r="C66" s="330">
        <v>615000</v>
      </c>
      <c r="D66" s="331">
        <f>'Tab 2'!E66</f>
        <v>0</v>
      </c>
      <c r="E66" s="331">
        <f>'Tab 2'!F66</f>
        <v>0</v>
      </c>
      <c r="F66" s="331">
        <f>'Tab 2'!G66</f>
        <v>0</v>
      </c>
      <c r="G66" s="331">
        <f t="shared" si="1"/>
        <v>0</v>
      </c>
      <c r="H66" s="331">
        <f>'Tab 3'!G66</f>
        <v>0</v>
      </c>
      <c r="I66" s="331">
        <f>'Tab 4 PPN1'!G66</f>
        <v>0</v>
      </c>
      <c r="J66" s="331">
        <f>'Tab 4 PPN1 (2)'!G66</f>
        <v>0</v>
      </c>
      <c r="K66" s="331">
        <f>'Tab 4 PPN1 (3)'!G66</f>
        <v>0</v>
      </c>
      <c r="L66" s="331">
        <f>'Tab 4 PPN1 (4)'!G66</f>
        <v>0</v>
      </c>
      <c r="M66" s="331">
        <f>'Tab 4 PPN1 (5)'!G66</f>
        <v>0</v>
      </c>
      <c r="N66" s="331">
        <f>'Tab 4 PPN1 (6)'!G66</f>
        <v>0</v>
      </c>
      <c r="O66" s="331">
        <f>'Tab 4 PPN1 (7)'!G66</f>
        <v>0</v>
      </c>
      <c r="P66" s="331">
        <f>'Tab 4 PPN1 (8)'!G66</f>
        <v>0</v>
      </c>
      <c r="Q66" s="331">
        <f>'Tab 4 PPN1 (9)'!G66</f>
        <v>0</v>
      </c>
      <c r="R66" s="34"/>
      <c r="S66" s="4"/>
      <c r="T66" s="125"/>
      <c r="U66" s="4"/>
      <c r="V66" s="4"/>
      <c r="W66" s="4"/>
      <c r="X66" s="4"/>
      <c r="Y66" s="4"/>
      <c r="Z66" s="4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</row>
    <row r="67" spans="1:41" ht="37.5">
      <c r="A67" s="332">
        <v>1</v>
      </c>
      <c r="B67" s="333" t="s">
        <v>48</v>
      </c>
      <c r="C67" s="334">
        <v>615100</v>
      </c>
      <c r="D67" s="322">
        <f>'Tab 2'!E67</f>
        <v>0</v>
      </c>
      <c r="E67" s="322">
        <f>'Tab 2'!F67</f>
        <v>0</v>
      </c>
      <c r="F67" s="322">
        <f>'Tab 2'!G67</f>
        <v>0</v>
      </c>
      <c r="G67" s="322">
        <f t="shared" si="1"/>
        <v>0</v>
      </c>
      <c r="H67" s="322">
        <f>'Tab 3'!G67</f>
        <v>0</v>
      </c>
      <c r="I67" s="322">
        <f>'Tab 4 PPN1'!G67</f>
        <v>0</v>
      </c>
      <c r="J67" s="322">
        <f>'Tab 4 PPN1 (2)'!G67</f>
        <v>0</v>
      </c>
      <c r="K67" s="322">
        <f>'Tab 4 PPN1 (3)'!G67</f>
        <v>0</v>
      </c>
      <c r="L67" s="322">
        <f>'Tab 4 PPN1 (4)'!G67</f>
        <v>0</v>
      </c>
      <c r="M67" s="322">
        <f>'Tab 4 PPN1 (5)'!G67</f>
        <v>0</v>
      </c>
      <c r="N67" s="322">
        <f>'Tab 4 PPN1 (6)'!G67</f>
        <v>0</v>
      </c>
      <c r="O67" s="322">
        <f>'Tab 4 PPN1 (7)'!G67</f>
        <v>0</v>
      </c>
      <c r="P67" s="322">
        <f>'Tab 4 PPN1 (8)'!G67</f>
        <v>0</v>
      </c>
      <c r="Q67" s="323">
        <f>'Tab 4 PPN1 (9)'!G67</f>
        <v>0</v>
      </c>
      <c r="T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</row>
    <row r="68" spans="1:41" ht="20.25">
      <c r="A68" s="169"/>
      <c r="B68" s="15"/>
      <c r="C68" s="16"/>
      <c r="D68" s="122">
        <f>'Tab 2'!E68</f>
        <v>0</v>
      </c>
      <c r="E68" s="122">
        <f>'Tab 2'!F68</f>
        <v>0</v>
      </c>
      <c r="F68" s="122">
        <f>'Tab 2'!G68</f>
        <v>0</v>
      </c>
      <c r="G68" s="122">
        <f t="shared" si="1"/>
        <v>0</v>
      </c>
      <c r="H68" s="122">
        <f>'Tab 3'!G68</f>
        <v>0</v>
      </c>
      <c r="I68" s="122">
        <f>'Tab 4 PPN1'!G68</f>
        <v>0</v>
      </c>
      <c r="J68" s="122">
        <f>'Tab 4 PPN1 (2)'!G68</f>
        <v>0</v>
      </c>
      <c r="K68" s="122">
        <f>'Tab 4 PPN1 (3)'!G68</f>
        <v>0</v>
      </c>
      <c r="L68" s="122">
        <f>'Tab 4 PPN1 (4)'!G68</f>
        <v>0</v>
      </c>
      <c r="M68" s="122">
        <f>'Tab 4 PPN1 (5)'!G68</f>
        <v>0</v>
      </c>
      <c r="N68" s="122">
        <f>'Tab 4 PPN1 (6)'!G68</f>
        <v>0</v>
      </c>
      <c r="O68" s="122">
        <f>'Tab 4 PPN1 (7)'!G68</f>
        <v>0</v>
      </c>
      <c r="P68" s="122">
        <f>'Tab 4 PPN1 (8)'!G68</f>
        <v>0</v>
      </c>
      <c r="Q68" s="123">
        <f>'Tab 4 PPN1 (9)'!G68</f>
        <v>0</v>
      </c>
      <c r="T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</row>
    <row r="69" spans="1:41" ht="20.25">
      <c r="A69" s="169"/>
      <c r="B69" s="15"/>
      <c r="C69" s="16"/>
      <c r="D69" s="122">
        <f>'Tab 2'!E69</f>
        <v>0</v>
      </c>
      <c r="E69" s="122">
        <f>'Tab 2'!F69</f>
        <v>0</v>
      </c>
      <c r="F69" s="122">
        <f>'Tab 2'!G69</f>
        <v>0</v>
      </c>
      <c r="G69" s="122">
        <f t="shared" si="1"/>
        <v>0</v>
      </c>
      <c r="H69" s="122">
        <f>'Tab 3'!G69</f>
        <v>0</v>
      </c>
      <c r="I69" s="122">
        <f>'Tab 4 PPN1'!G69</f>
        <v>0</v>
      </c>
      <c r="J69" s="122">
        <f>'Tab 4 PPN1 (2)'!G69</f>
        <v>0</v>
      </c>
      <c r="K69" s="122">
        <f>'Tab 4 PPN1 (3)'!G69</f>
        <v>0</v>
      </c>
      <c r="L69" s="122">
        <f>'Tab 4 PPN1 (4)'!G69</f>
        <v>0</v>
      </c>
      <c r="M69" s="122">
        <f>'Tab 4 PPN1 (5)'!G69</f>
        <v>0</v>
      </c>
      <c r="N69" s="122">
        <f>'Tab 4 PPN1 (6)'!G69</f>
        <v>0</v>
      </c>
      <c r="O69" s="122">
        <f>'Tab 4 PPN1 (7)'!G69</f>
        <v>0</v>
      </c>
      <c r="P69" s="122">
        <f>'Tab 4 PPN1 (8)'!G69</f>
        <v>0</v>
      </c>
      <c r="Q69" s="123">
        <f>'Tab 4 PPN1 (9)'!G69</f>
        <v>0</v>
      </c>
      <c r="T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</row>
    <row r="70" spans="1:41" ht="37.5">
      <c r="A70" s="324">
        <v>2</v>
      </c>
      <c r="B70" s="335" t="s">
        <v>49</v>
      </c>
      <c r="C70" s="326">
        <v>615200</v>
      </c>
      <c r="D70" s="322">
        <f>'Tab 2'!E70</f>
        <v>0</v>
      </c>
      <c r="E70" s="322">
        <f>'Tab 2'!F70</f>
        <v>0</v>
      </c>
      <c r="F70" s="322">
        <f>'Tab 2'!G70</f>
        <v>0</v>
      </c>
      <c r="G70" s="322">
        <f t="shared" si="1"/>
        <v>0</v>
      </c>
      <c r="H70" s="322">
        <f>'Tab 3'!G70</f>
        <v>0</v>
      </c>
      <c r="I70" s="322">
        <f>'Tab 4 PPN1'!G70</f>
        <v>0</v>
      </c>
      <c r="J70" s="322">
        <f>'Tab 4 PPN1 (2)'!G70</f>
        <v>0</v>
      </c>
      <c r="K70" s="322">
        <f>'Tab 4 PPN1 (3)'!G70</f>
        <v>0</v>
      </c>
      <c r="L70" s="322">
        <f>'Tab 4 PPN1 (4)'!G70</f>
        <v>0</v>
      </c>
      <c r="M70" s="322">
        <f>'Tab 4 PPN1 (5)'!G70</f>
        <v>0</v>
      </c>
      <c r="N70" s="322">
        <f>'Tab 4 PPN1 (6)'!G70</f>
        <v>0</v>
      </c>
      <c r="O70" s="322">
        <f>'Tab 4 PPN1 (7)'!G70</f>
        <v>0</v>
      </c>
      <c r="P70" s="322">
        <f>'Tab 4 PPN1 (8)'!G70</f>
        <v>0</v>
      </c>
      <c r="Q70" s="323">
        <f>'Tab 4 PPN1 (9)'!G70</f>
        <v>0</v>
      </c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</row>
    <row r="71" spans="1:41" ht="20.25">
      <c r="A71" s="169"/>
      <c r="B71" s="17"/>
      <c r="C71" s="16"/>
      <c r="D71" s="122">
        <f>'Tab 2'!E71</f>
        <v>0</v>
      </c>
      <c r="E71" s="122">
        <f>'Tab 2'!F71</f>
        <v>0</v>
      </c>
      <c r="F71" s="122">
        <f>'Tab 2'!G71</f>
        <v>0</v>
      </c>
      <c r="G71" s="122">
        <f t="shared" si="1"/>
        <v>0</v>
      </c>
      <c r="H71" s="122">
        <f>'Tab 3'!G71</f>
        <v>0</v>
      </c>
      <c r="I71" s="122">
        <f>'Tab 4 PPN1'!G71</f>
        <v>0</v>
      </c>
      <c r="J71" s="122">
        <f>'Tab 4 PPN1 (2)'!G71</f>
        <v>0</v>
      </c>
      <c r="K71" s="122">
        <f>'Tab 4 PPN1 (3)'!G71</f>
        <v>0</v>
      </c>
      <c r="L71" s="122">
        <f>'Tab 4 PPN1 (4)'!G71</f>
        <v>0</v>
      </c>
      <c r="M71" s="122">
        <f>'Tab 4 PPN1 (5)'!G71</f>
        <v>0</v>
      </c>
      <c r="N71" s="122">
        <f>'Tab 4 PPN1 (6)'!G71</f>
        <v>0</v>
      </c>
      <c r="O71" s="122">
        <f>'Tab 4 PPN1 (7)'!G71</f>
        <v>0</v>
      </c>
      <c r="P71" s="122">
        <f>'Tab 4 PPN1 (8)'!G71</f>
        <v>0</v>
      </c>
      <c r="Q71" s="123">
        <f>'Tab 4 PPN1 (9)'!G71</f>
        <v>0</v>
      </c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</row>
    <row r="72" spans="1:41" ht="20.25">
      <c r="A72" s="169"/>
      <c r="B72" s="17"/>
      <c r="C72" s="16"/>
      <c r="D72" s="122">
        <f>'Tab 2'!E72</f>
        <v>0</v>
      </c>
      <c r="E72" s="122">
        <f>'Tab 2'!F72</f>
        <v>0</v>
      </c>
      <c r="F72" s="122">
        <f>'Tab 2'!G72</f>
        <v>0</v>
      </c>
      <c r="G72" s="122">
        <f t="shared" si="1"/>
        <v>0</v>
      </c>
      <c r="H72" s="122">
        <f>'Tab 3'!G72</f>
        <v>0</v>
      </c>
      <c r="I72" s="122">
        <f>'Tab 4 PPN1'!G72</f>
        <v>0</v>
      </c>
      <c r="J72" s="122">
        <f>'Tab 4 PPN1 (2)'!G72</f>
        <v>0</v>
      </c>
      <c r="K72" s="122">
        <f>'Tab 4 PPN1 (3)'!G72</f>
        <v>0</v>
      </c>
      <c r="L72" s="122">
        <f>'Tab 4 PPN1 (4)'!G72</f>
        <v>0</v>
      </c>
      <c r="M72" s="122">
        <f>'Tab 4 PPN1 (5)'!G72</f>
        <v>0</v>
      </c>
      <c r="N72" s="122">
        <f>'Tab 4 PPN1 (6)'!G72</f>
        <v>0</v>
      </c>
      <c r="O72" s="122">
        <f>'Tab 4 PPN1 (7)'!G72</f>
        <v>0</v>
      </c>
      <c r="P72" s="122">
        <f>'Tab 4 PPN1 (8)'!G72</f>
        <v>0</v>
      </c>
      <c r="Q72" s="123">
        <f>'Tab 4 PPN1 (9)'!G72</f>
        <v>0</v>
      </c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</row>
    <row r="73" spans="1:41" s="33" customFormat="1" ht="38.25" thickBot="1">
      <c r="A73" s="165" t="s">
        <v>14</v>
      </c>
      <c r="B73" s="166" t="s">
        <v>28</v>
      </c>
      <c r="C73" s="167">
        <v>616000</v>
      </c>
      <c r="D73" s="175">
        <f>'Tab 2'!E73</f>
        <v>0</v>
      </c>
      <c r="E73" s="175">
        <f>'Tab 2'!F73</f>
        <v>0</v>
      </c>
      <c r="F73" s="175">
        <f>'Tab 2'!G73</f>
        <v>0</v>
      </c>
      <c r="G73" s="175">
        <f t="shared" si="1"/>
        <v>0</v>
      </c>
      <c r="H73" s="175">
        <f>'Tab 3'!G73</f>
        <v>0</v>
      </c>
      <c r="I73" s="175">
        <f>'Tab 4 PPN1'!G73</f>
        <v>0</v>
      </c>
      <c r="J73" s="175">
        <f>'Tab 4 PPN1 (2)'!G73</f>
        <v>0</v>
      </c>
      <c r="K73" s="175">
        <f>'Tab 4 PPN1 (3)'!G73</f>
        <v>0</v>
      </c>
      <c r="L73" s="175">
        <f>'Tab 4 PPN1 (4)'!G73</f>
        <v>0</v>
      </c>
      <c r="M73" s="175">
        <f>'Tab 4 PPN1 (5)'!G73</f>
        <v>0</v>
      </c>
      <c r="N73" s="175">
        <f>'Tab 4 PPN1 (6)'!G73</f>
        <v>0</v>
      </c>
      <c r="O73" s="175">
        <f>'Tab 4 PPN1 (7)'!G73</f>
        <v>0</v>
      </c>
      <c r="P73" s="175">
        <f>'Tab 4 PPN1 (8)'!G73</f>
        <v>0</v>
      </c>
      <c r="Q73" s="175">
        <f>'Tab 4 PPN1 (9)'!G73</f>
        <v>0</v>
      </c>
      <c r="R73" s="34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</row>
    <row r="74" spans="1:41" ht="20.25">
      <c r="A74" s="168">
        <v>1</v>
      </c>
      <c r="B74" s="44" t="s">
        <v>50</v>
      </c>
      <c r="C74" s="41">
        <v>616200</v>
      </c>
      <c r="D74" s="122">
        <f>'Tab 2'!E74</f>
        <v>0</v>
      </c>
      <c r="E74" s="122">
        <f>'Tab 2'!F74</f>
        <v>0</v>
      </c>
      <c r="F74" s="122">
        <f>'Tab 2'!G74</f>
        <v>0</v>
      </c>
      <c r="G74" s="122">
        <f t="shared" si="1"/>
        <v>0</v>
      </c>
      <c r="H74" s="122">
        <f>'Tab 3'!G74</f>
        <v>0</v>
      </c>
      <c r="I74" s="122">
        <f>'Tab 4 PPN1'!G74</f>
        <v>0</v>
      </c>
      <c r="J74" s="122">
        <f>'Tab 4 PPN1 (2)'!G74</f>
        <v>0</v>
      </c>
      <c r="K74" s="122">
        <f>'Tab 4 PPN1 (3)'!G74</f>
        <v>0</v>
      </c>
      <c r="L74" s="122">
        <f>'Tab 4 PPN1 (4)'!G74</f>
        <v>0</v>
      </c>
      <c r="M74" s="122">
        <f>'Tab 4 PPN1 (5)'!G74</f>
        <v>0</v>
      </c>
      <c r="N74" s="122">
        <f>'Tab 4 PPN1 (6)'!G74</f>
        <v>0</v>
      </c>
      <c r="O74" s="122">
        <f>'Tab 4 PPN1 (7)'!G74</f>
        <v>0</v>
      </c>
      <c r="P74" s="122">
        <f>'Tab 4 PPN1 (8)'!G74</f>
        <v>0</v>
      </c>
      <c r="Q74" s="123">
        <f>'Tab 4 PPN1 (9)'!G74</f>
        <v>0</v>
      </c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</row>
    <row r="75" spans="1:41" s="33" customFormat="1" ht="57" thickBot="1">
      <c r="A75" s="165" t="s">
        <v>15</v>
      </c>
      <c r="B75" s="166" t="s">
        <v>77</v>
      </c>
      <c r="C75" s="167"/>
      <c r="D75" s="175">
        <f>'Tab 2'!E75</f>
        <v>57000</v>
      </c>
      <c r="E75" s="175">
        <f>'Tab 2'!F75</f>
        <v>0</v>
      </c>
      <c r="F75" s="175">
        <f>'Tab 2'!G75</f>
        <v>57000</v>
      </c>
      <c r="G75" s="175">
        <f t="shared" si="1"/>
        <v>57000</v>
      </c>
      <c r="H75" s="175">
        <f>'Tab 3'!G75</f>
        <v>47000</v>
      </c>
      <c r="I75" s="175">
        <f>'Tab 4 PPN1'!G75</f>
        <v>10000</v>
      </c>
      <c r="J75" s="175">
        <f>'Tab 4 PPN1 (2)'!G75</f>
        <v>0</v>
      </c>
      <c r="K75" s="175">
        <f>'Tab 4 PPN1 (3)'!G75</f>
        <v>0</v>
      </c>
      <c r="L75" s="175">
        <f>'Tab 4 PPN1 (4)'!G75</f>
        <v>0</v>
      </c>
      <c r="M75" s="175">
        <f>'Tab 4 PPN1 (5)'!G75</f>
        <v>0</v>
      </c>
      <c r="N75" s="175">
        <f>'Tab 4 PPN1 (6)'!G75</f>
        <v>0</v>
      </c>
      <c r="O75" s="175">
        <f>'Tab 4 PPN1 (7)'!G75</f>
        <v>0</v>
      </c>
      <c r="P75" s="175">
        <f>'Tab 4 PPN1 (8)'!G75</f>
        <v>0</v>
      </c>
      <c r="Q75" s="175">
        <f>'Tab 4 PPN1 (9)'!G75</f>
        <v>0</v>
      </c>
      <c r="S75" s="4"/>
      <c r="T75" s="125"/>
      <c r="U75" s="4"/>
      <c r="V75" s="4"/>
      <c r="W75" s="4"/>
      <c r="X75" s="4"/>
      <c r="Y75" s="4"/>
      <c r="Z75" s="4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</row>
    <row r="76" spans="1:41" ht="37.5">
      <c r="A76" s="170">
        <v>1</v>
      </c>
      <c r="B76" s="43" t="s">
        <v>51</v>
      </c>
      <c r="C76" s="42">
        <v>821100</v>
      </c>
      <c r="D76" s="122">
        <f>'Tab 2'!E76</f>
        <v>0</v>
      </c>
      <c r="E76" s="122">
        <f>'Tab 2'!F76</f>
        <v>0</v>
      </c>
      <c r="F76" s="122">
        <f>'Tab 2'!G76</f>
        <v>0</v>
      </c>
      <c r="G76" s="122">
        <f t="shared" si="1"/>
        <v>0</v>
      </c>
      <c r="H76" s="122">
        <f>'Tab 3'!G76</f>
        <v>0</v>
      </c>
      <c r="I76" s="122">
        <f>'Tab 4 PPN1'!G76</f>
        <v>0</v>
      </c>
      <c r="J76" s="122">
        <f>'Tab 4 PPN1 (2)'!G76</f>
        <v>0</v>
      </c>
      <c r="K76" s="122">
        <f>'Tab 4 PPN1 (3)'!G76</f>
        <v>0</v>
      </c>
      <c r="L76" s="122">
        <f>'Tab 4 PPN1 (4)'!G76</f>
        <v>0</v>
      </c>
      <c r="M76" s="122">
        <f>'Tab 4 PPN1 (5)'!G76</f>
        <v>0</v>
      </c>
      <c r="N76" s="122">
        <f>'Tab 4 PPN1 (6)'!G76</f>
        <v>0</v>
      </c>
      <c r="O76" s="122">
        <f>'Tab 4 PPN1 (7)'!G76</f>
        <v>0</v>
      </c>
      <c r="P76" s="122">
        <f>'Tab 4 PPN1 (8)'!G76</f>
        <v>0</v>
      </c>
      <c r="Q76" s="123">
        <f>'Tab 4 PPN1 (9)'!G76</f>
        <v>0</v>
      </c>
      <c r="T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</row>
    <row r="77" spans="1:41" ht="20.25">
      <c r="A77" s="164">
        <v>2</v>
      </c>
      <c r="B77" s="13" t="s">
        <v>23</v>
      </c>
      <c r="C77" s="14">
        <v>821200</v>
      </c>
      <c r="D77" s="122">
        <f>'Tab 2'!E77</f>
        <v>0</v>
      </c>
      <c r="E77" s="122">
        <f>'Tab 2'!F77</f>
        <v>0</v>
      </c>
      <c r="F77" s="122">
        <f>'Tab 2'!G77</f>
        <v>0</v>
      </c>
      <c r="G77" s="122">
        <f t="shared" si="1"/>
        <v>0</v>
      </c>
      <c r="H77" s="122">
        <f>'Tab 3'!G77</f>
        <v>0</v>
      </c>
      <c r="I77" s="122">
        <f>'Tab 4 PPN1'!G77</f>
        <v>0</v>
      </c>
      <c r="J77" s="122">
        <f>'Tab 4 PPN1 (2)'!G77</f>
        <v>0</v>
      </c>
      <c r="K77" s="122">
        <f>'Tab 4 PPN1 (3)'!G77</f>
        <v>0</v>
      </c>
      <c r="L77" s="122">
        <f>'Tab 4 PPN1 (4)'!G77</f>
        <v>0</v>
      </c>
      <c r="M77" s="122">
        <f>'Tab 4 PPN1 (5)'!G77</f>
        <v>0</v>
      </c>
      <c r="N77" s="122">
        <f>'Tab 4 PPN1 (6)'!G77</f>
        <v>0</v>
      </c>
      <c r="O77" s="122">
        <f>'Tab 4 PPN1 (7)'!G77</f>
        <v>0</v>
      </c>
      <c r="P77" s="122">
        <f>'Tab 4 PPN1 (8)'!G77</f>
        <v>0</v>
      </c>
      <c r="Q77" s="123">
        <f>'Tab 4 PPN1 (9)'!G77</f>
        <v>0</v>
      </c>
      <c r="T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</row>
    <row r="78" spans="1:41" ht="20.25">
      <c r="A78" s="164">
        <v>3</v>
      </c>
      <c r="B78" s="13" t="s">
        <v>24</v>
      </c>
      <c r="C78" s="14">
        <v>821300</v>
      </c>
      <c r="D78" s="122">
        <f>'Tab 2'!E78</f>
        <v>57000</v>
      </c>
      <c r="E78" s="122">
        <f>'Tab 2'!F78</f>
        <v>0</v>
      </c>
      <c r="F78" s="122">
        <f>'Tab 2'!G78</f>
        <v>57000</v>
      </c>
      <c r="G78" s="122">
        <f t="shared" si="1"/>
        <v>57000</v>
      </c>
      <c r="H78" s="122">
        <f>'Tab 3'!G78</f>
        <v>47000</v>
      </c>
      <c r="I78" s="122">
        <f>'Tab 4 PPN1'!G78</f>
        <v>10000</v>
      </c>
      <c r="J78" s="122">
        <f>'Tab 4 PPN1 (2)'!G78</f>
        <v>0</v>
      </c>
      <c r="K78" s="122">
        <f>'Tab 4 PPN1 (3)'!G78</f>
        <v>0</v>
      </c>
      <c r="L78" s="122">
        <f>'Tab 4 PPN1 (4)'!G78</f>
        <v>0</v>
      </c>
      <c r="M78" s="122">
        <f>'Tab 4 PPN1 (5)'!G78</f>
        <v>0</v>
      </c>
      <c r="N78" s="122">
        <f>'Tab 4 PPN1 (6)'!G78</f>
        <v>0</v>
      </c>
      <c r="O78" s="122">
        <f>'Tab 4 PPN1 (7)'!G78</f>
        <v>0</v>
      </c>
      <c r="P78" s="122">
        <f>'Tab 4 PPN1 (8)'!G78</f>
        <v>0</v>
      </c>
      <c r="Q78" s="123">
        <f>'Tab 4 PPN1 (9)'!G78</f>
        <v>0</v>
      </c>
      <c r="T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</row>
    <row r="79" spans="1:41" ht="20.25">
      <c r="A79" s="164">
        <v>4</v>
      </c>
      <c r="B79" s="17" t="s">
        <v>25</v>
      </c>
      <c r="C79" s="14">
        <v>821400</v>
      </c>
      <c r="D79" s="122">
        <f>'Tab 2'!E79</f>
        <v>0</v>
      </c>
      <c r="E79" s="122">
        <f>'Tab 2'!F79</f>
        <v>0</v>
      </c>
      <c r="F79" s="122">
        <f>'Tab 2'!G79</f>
        <v>0</v>
      </c>
      <c r="G79" s="122">
        <f t="shared" si="1"/>
        <v>0</v>
      </c>
      <c r="H79" s="122">
        <f>'Tab 3'!G79</f>
        <v>0</v>
      </c>
      <c r="I79" s="122">
        <f>'Tab 4 PPN1'!G79</f>
        <v>0</v>
      </c>
      <c r="J79" s="122">
        <f>'Tab 4 PPN1 (2)'!G79</f>
        <v>0</v>
      </c>
      <c r="K79" s="122">
        <f>'Tab 4 PPN1 (3)'!G79</f>
        <v>0</v>
      </c>
      <c r="L79" s="122">
        <f>'Tab 4 PPN1 (4)'!G79</f>
        <v>0</v>
      </c>
      <c r="M79" s="122">
        <f>'Tab 4 PPN1 (5)'!G79</f>
        <v>0</v>
      </c>
      <c r="N79" s="122">
        <f>'Tab 4 PPN1 (6)'!G79</f>
        <v>0</v>
      </c>
      <c r="O79" s="122">
        <f>'Tab 4 PPN1 (7)'!G79</f>
        <v>0</v>
      </c>
      <c r="P79" s="122">
        <f>'Tab 4 PPN1 (8)'!G79</f>
        <v>0</v>
      </c>
      <c r="Q79" s="123">
        <f>'Tab 4 PPN1 (9)'!G79</f>
        <v>0</v>
      </c>
      <c r="T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</row>
    <row r="80" spans="1:41" ht="37.5">
      <c r="A80" s="164">
        <v>5</v>
      </c>
      <c r="B80" s="17" t="s">
        <v>26</v>
      </c>
      <c r="C80" s="14">
        <v>821500</v>
      </c>
      <c r="D80" s="122">
        <f>'Tab 2'!E80</f>
        <v>0</v>
      </c>
      <c r="E80" s="122">
        <f>'Tab 2'!F80</f>
        <v>0</v>
      </c>
      <c r="F80" s="122">
        <f>'Tab 2'!G80</f>
        <v>0</v>
      </c>
      <c r="G80" s="122">
        <f t="shared" si="1"/>
        <v>0</v>
      </c>
      <c r="H80" s="122">
        <f>'Tab 3'!G80</f>
        <v>0</v>
      </c>
      <c r="I80" s="122">
        <f>'Tab 4 PPN1'!G80</f>
        <v>0</v>
      </c>
      <c r="J80" s="122">
        <f>'Tab 4 PPN1 (2)'!G80</f>
        <v>0</v>
      </c>
      <c r="K80" s="122">
        <f>'Tab 4 PPN1 (3)'!G80</f>
        <v>0</v>
      </c>
      <c r="L80" s="122">
        <f>'Tab 4 PPN1 (4)'!G80</f>
        <v>0</v>
      </c>
      <c r="M80" s="122">
        <f>'Tab 4 PPN1 (5)'!G80</f>
        <v>0</v>
      </c>
      <c r="N80" s="122">
        <f>'Tab 4 PPN1 (6)'!G80</f>
        <v>0</v>
      </c>
      <c r="O80" s="122">
        <f>'Tab 4 PPN1 (7)'!G80</f>
        <v>0</v>
      </c>
      <c r="P80" s="122">
        <f>'Tab 4 PPN1 (8)'!G80</f>
        <v>0</v>
      </c>
      <c r="Q80" s="123">
        <f>'Tab 4 PPN1 (9)'!G80</f>
        <v>0</v>
      </c>
      <c r="T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</row>
    <row r="81" spans="1:41" ht="42" customHeight="1">
      <c r="A81" s="164">
        <v>6</v>
      </c>
      <c r="B81" s="17" t="s">
        <v>27</v>
      </c>
      <c r="C81" s="14">
        <v>821600</v>
      </c>
      <c r="D81" s="122">
        <f>'Tab 2'!E81</f>
        <v>0</v>
      </c>
      <c r="E81" s="122">
        <f>'Tab 2'!F81</f>
        <v>0</v>
      </c>
      <c r="F81" s="122">
        <f>'Tab 2'!G81</f>
        <v>0</v>
      </c>
      <c r="G81" s="122">
        <f t="shared" si="1"/>
        <v>0</v>
      </c>
      <c r="H81" s="122">
        <f>'Tab 3'!G81</f>
        <v>0</v>
      </c>
      <c r="I81" s="122">
        <f>'Tab 4 PPN1'!G81</f>
        <v>0</v>
      </c>
      <c r="J81" s="122">
        <f>'Tab 4 PPN1 (2)'!G81</f>
        <v>0</v>
      </c>
      <c r="K81" s="122">
        <f>'Tab 4 PPN1 (3)'!G81</f>
        <v>0</v>
      </c>
      <c r="L81" s="122">
        <f>'Tab 4 PPN1 (4)'!G81</f>
        <v>0</v>
      </c>
      <c r="M81" s="122">
        <f>'Tab 4 PPN1 (5)'!G81</f>
        <v>0</v>
      </c>
      <c r="N81" s="122">
        <f>'Tab 4 PPN1 (6)'!G81</f>
        <v>0</v>
      </c>
      <c r="O81" s="122">
        <f>'Tab 4 PPN1 (7)'!G81</f>
        <v>0</v>
      </c>
      <c r="P81" s="122">
        <f>'Tab 4 PPN1 (8)'!G81</f>
        <v>0</v>
      </c>
      <c r="Q81" s="123">
        <f>'Tab 4 PPN1 (9)'!G81</f>
        <v>0</v>
      </c>
      <c r="R81" s="6"/>
      <c r="T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</row>
    <row r="82" spans="1:41" s="33" customFormat="1" ht="49.5" customHeight="1" thickBot="1">
      <c r="A82" s="165"/>
      <c r="B82" s="166" t="s">
        <v>90</v>
      </c>
      <c r="C82" s="171"/>
      <c r="D82" s="175">
        <f aca="true" t="shared" si="2" ref="D82:Q82">D14+D26+D66+D73+D75</f>
        <v>1736000</v>
      </c>
      <c r="E82" s="175">
        <f t="shared" si="2"/>
        <v>0</v>
      </c>
      <c r="F82" s="175">
        <f t="shared" si="2"/>
        <v>1736000</v>
      </c>
      <c r="G82" s="175">
        <f t="shared" si="2"/>
        <v>1736000</v>
      </c>
      <c r="H82" s="175">
        <f t="shared" si="2"/>
        <v>1726000</v>
      </c>
      <c r="I82" s="175">
        <f t="shared" si="2"/>
        <v>10000</v>
      </c>
      <c r="J82" s="175">
        <f t="shared" si="2"/>
        <v>0</v>
      </c>
      <c r="K82" s="175">
        <f t="shared" si="2"/>
        <v>0</v>
      </c>
      <c r="L82" s="175">
        <f t="shared" si="2"/>
        <v>0</v>
      </c>
      <c r="M82" s="175">
        <f t="shared" si="2"/>
        <v>0</v>
      </c>
      <c r="N82" s="175">
        <f t="shared" si="2"/>
        <v>0</v>
      </c>
      <c r="O82" s="175">
        <f t="shared" si="2"/>
        <v>0</v>
      </c>
      <c r="P82" s="175">
        <f t="shared" si="2"/>
        <v>0</v>
      </c>
      <c r="Q82" s="176">
        <f t="shared" si="2"/>
        <v>0</v>
      </c>
      <c r="R82" s="34"/>
      <c r="S82" s="4"/>
      <c r="T82" s="125"/>
      <c r="U82" s="4"/>
      <c r="V82" s="4"/>
      <c r="W82" s="4"/>
      <c r="X82" s="4"/>
      <c r="Y82" s="4"/>
      <c r="Z82" s="4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</row>
    <row r="83" spans="1:16" ht="30.75" customHeight="1">
      <c r="A83" s="5"/>
      <c r="B83" s="440"/>
      <c r="C83" s="440"/>
      <c r="D83" s="440"/>
      <c r="E83" s="440"/>
      <c r="F83" s="440"/>
      <c r="G83" s="440"/>
      <c r="H83" s="440"/>
      <c r="I83" s="440"/>
      <c r="J83" s="440"/>
      <c r="K83" s="2"/>
      <c r="L83" s="2"/>
      <c r="M83" s="2"/>
      <c r="N83" s="2"/>
      <c r="O83" s="2"/>
      <c r="P83" s="2"/>
    </row>
    <row r="84" spans="1:18" ht="15.75" customHeight="1">
      <c r="A84" s="5"/>
      <c r="B84" s="24"/>
      <c r="C84" s="24"/>
      <c r="D84" s="24"/>
      <c r="E84" s="24"/>
      <c r="F84" s="124"/>
      <c r="G84" s="24"/>
      <c r="H84" s="24"/>
      <c r="I84" s="24"/>
      <c r="J84" s="24"/>
      <c r="K84" s="2"/>
      <c r="L84" s="2"/>
      <c r="M84" s="2"/>
      <c r="N84" s="2"/>
      <c r="O84" s="2"/>
      <c r="P84" s="2"/>
      <c r="Q84" s="2"/>
      <c r="R84" s="6"/>
    </row>
    <row r="85" spans="1:18" ht="15.75" customHeight="1">
      <c r="A85" s="5"/>
      <c r="B85" s="24"/>
      <c r="C85" s="24"/>
      <c r="D85" s="24"/>
      <c r="E85" s="24"/>
      <c r="F85" s="24"/>
      <c r="G85" s="24"/>
      <c r="H85" s="24"/>
      <c r="I85" s="24"/>
      <c r="J85" s="24"/>
      <c r="K85" s="2"/>
      <c r="L85" s="2"/>
      <c r="M85" s="2"/>
      <c r="N85" s="25"/>
      <c r="O85" s="25"/>
      <c r="P85" s="25"/>
      <c r="Q85" s="2"/>
      <c r="R85" s="6"/>
    </row>
    <row r="86" spans="1:18" ht="15.75" customHeight="1">
      <c r="A86" s="5"/>
      <c r="B86" s="24"/>
      <c r="C86" s="24"/>
      <c r="D86" s="24"/>
      <c r="E86" s="24"/>
      <c r="F86" s="24"/>
      <c r="G86" s="24"/>
      <c r="H86" s="24"/>
      <c r="I86" s="24"/>
      <c r="J86" s="24"/>
      <c r="K86" s="2"/>
      <c r="L86" s="2"/>
      <c r="M86" s="2"/>
      <c r="N86" s="2"/>
      <c r="O86" s="2"/>
      <c r="P86" s="2"/>
      <c r="Q86" s="2"/>
      <c r="R86" s="6"/>
    </row>
    <row r="87" spans="1:18" ht="15.75" customHeight="1">
      <c r="A87" s="5"/>
      <c r="B87" s="24"/>
      <c r="C87" s="24"/>
      <c r="D87" s="24"/>
      <c r="E87" s="24"/>
      <c r="F87" s="24"/>
      <c r="G87" s="24"/>
      <c r="H87" s="24"/>
      <c r="I87" s="24"/>
      <c r="J87" s="24"/>
      <c r="K87" s="2"/>
      <c r="L87" s="2"/>
      <c r="M87" s="2"/>
      <c r="N87" s="6"/>
      <c r="O87" s="27" t="s">
        <v>54</v>
      </c>
      <c r="Q87" s="2"/>
      <c r="R87" s="6"/>
    </row>
    <row r="88" spans="1:18" ht="15.75" customHeight="1">
      <c r="A88" s="5"/>
      <c r="B88" s="24"/>
      <c r="C88" s="24"/>
      <c r="D88" s="24"/>
      <c r="E88" s="24"/>
      <c r="F88" s="24"/>
      <c r="G88" s="24"/>
      <c r="H88" s="24"/>
      <c r="I88" s="24"/>
      <c r="J88" s="24"/>
      <c r="K88" s="2"/>
      <c r="L88" s="2"/>
      <c r="M88" s="2"/>
      <c r="N88" s="6"/>
      <c r="O88" s="6"/>
      <c r="P88" s="6"/>
      <c r="R88" s="6"/>
    </row>
    <row r="89" spans="1:18" ht="15" customHeight="1">
      <c r="A89" s="6"/>
      <c r="B89" s="23"/>
      <c r="C89" s="23"/>
      <c r="D89" s="23"/>
      <c r="E89" s="23"/>
      <c r="F89" s="23"/>
      <c r="G89" s="23"/>
      <c r="H89" s="23"/>
      <c r="I89" s="6"/>
      <c r="J89" s="7"/>
      <c r="K89" s="7"/>
      <c r="L89" s="6"/>
      <c r="M89" s="7"/>
      <c r="N89" s="7"/>
      <c r="O89" s="7"/>
      <c r="P89" s="7"/>
      <c r="Q89" s="7"/>
      <c r="R89" s="6"/>
    </row>
    <row r="90" spans="1:17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18.75">
      <c r="A91" s="6"/>
      <c r="B91" s="6"/>
      <c r="C91" s="6"/>
      <c r="D91" s="6"/>
      <c r="E91" s="6"/>
      <c r="F91" s="6"/>
      <c r="G91" s="6"/>
      <c r="H91" s="6"/>
      <c r="I91" s="6"/>
      <c r="J91" s="5"/>
      <c r="K91" s="3"/>
      <c r="L91" s="6"/>
      <c r="M91" s="5"/>
      <c r="N91" s="10"/>
      <c r="O91" s="10"/>
      <c r="P91" s="10"/>
      <c r="Q91" s="5"/>
    </row>
    <row r="92" spans="1:17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</sheetData>
  <sheetProtection password="C5C5" sheet="1" formatCells="0" formatColumns="0" formatRows="0"/>
  <mergeCells count="18">
    <mergeCell ref="F10:F12"/>
    <mergeCell ref="H10:Q11"/>
    <mergeCell ref="A10:A12"/>
    <mergeCell ref="B10:B12"/>
    <mergeCell ref="C10:C12"/>
    <mergeCell ref="G10:G12"/>
    <mergeCell ref="D10:D12"/>
    <mergeCell ref="E10:E12"/>
    <mergeCell ref="B83:J83"/>
    <mergeCell ref="A1:Q1"/>
    <mergeCell ref="N2:O3"/>
    <mergeCell ref="A9:C9"/>
    <mergeCell ref="G9:Q9"/>
    <mergeCell ref="A3:B3"/>
    <mergeCell ref="C3:J3"/>
    <mergeCell ref="A6:I6"/>
    <mergeCell ref="L6:M6"/>
    <mergeCell ref="A5:L5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33" r:id="rId1"/>
  <headerFooter>
    <oddFooter>&amp;C&amp;A&amp;RPage &amp;P</oddFooter>
  </headerFooter>
  <rowBreaks count="1" manualBreakCount="1">
    <brk id="65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54" zoomScaleNormal="60" zoomScaleSheetLayoutView="54" workbookViewId="0" topLeftCell="A58">
      <selection activeCell="E24" sqref="E2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65" t="s">
        <v>52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</row>
    <row r="2" spans="2:21" ht="24" customHeight="1">
      <c r="B2" s="51"/>
      <c r="C2" s="51"/>
      <c r="D2" s="51"/>
      <c r="E2" s="51"/>
      <c r="F2" s="51"/>
      <c r="G2" s="51"/>
      <c r="H2" s="51"/>
      <c r="I2" s="51"/>
      <c r="J2" s="51"/>
      <c r="M2" s="51"/>
      <c r="N2" s="51"/>
      <c r="O2" s="51"/>
      <c r="P2" s="52" t="s">
        <v>53</v>
      </c>
      <c r="Q2" s="104" t="s">
        <v>132</v>
      </c>
      <c r="R2" s="51"/>
      <c r="S2" s="467" t="s">
        <v>53</v>
      </c>
      <c r="T2" s="467"/>
      <c r="U2" s="126"/>
    </row>
    <row r="3" spans="2:21" ht="31.5" customHeight="1">
      <c r="B3" s="465" t="s">
        <v>57</v>
      </c>
      <c r="C3" s="465"/>
      <c r="D3" s="468" t="s">
        <v>133</v>
      </c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50"/>
      <c r="S3" s="467"/>
      <c r="T3" s="467"/>
      <c r="U3" s="54"/>
    </row>
    <row r="4" spans="2:21" ht="2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/>
      <c r="T4" s="57"/>
      <c r="U4" s="58"/>
    </row>
    <row r="5" spans="2:21" ht="11.25" customHeight="1">
      <c r="B5" s="55"/>
      <c r="C5" s="55"/>
      <c r="D5" s="55"/>
      <c r="E5" s="55"/>
      <c r="F5" s="55"/>
      <c r="G5" s="55"/>
      <c r="H5" s="55"/>
      <c r="I5" s="55"/>
      <c r="J5" s="55"/>
      <c r="K5" s="52"/>
      <c r="L5" s="63"/>
      <c r="M5" s="55"/>
      <c r="N5" s="55"/>
      <c r="O5" s="55"/>
      <c r="P5" s="55"/>
      <c r="Q5" s="55"/>
      <c r="R5" s="55"/>
      <c r="S5" s="56"/>
      <c r="T5" s="57"/>
      <c r="U5" s="58"/>
    </row>
    <row r="6" spans="2:21" ht="30" customHeight="1">
      <c r="B6" s="59" t="s">
        <v>68</v>
      </c>
      <c r="C6" s="59"/>
      <c r="D6" s="59"/>
      <c r="E6" s="59"/>
      <c r="F6" s="59"/>
      <c r="G6" s="59"/>
      <c r="H6" s="59"/>
      <c r="I6" s="59"/>
      <c r="J6" s="59"/>
      <c r="K6" s="52"/>
      <c r="L6" s="116"/>
      <c r="M6" s="59"/>
      <c r="N6" s="59"/>
      <c r="O6" s="59"/>
      <c r="P6" s="52"/>
      <c r="Q6" s="52"/>
      <c r="R6" s="52"/>
      <c r="S6" s="52" t="s">
        <v>62</v>
      </c>
      <c r="T6" s="52"/>
      <c r="U6" s="60"/>
    </row>
    <row r="7" spans="2:21" ht="9.75" customHeight="1"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61"/>
      <c r="S7" s="126"/>
      <c r="T7" s="126"/>
      <c r="U7" s="62"/>
    </row>
    <row r="8" spans="2:21" ht="18" customHeight="1">
      <c r="B8" s="105"/>
      <c r="C8" s="105"/>
      <c r="D8" s="470"/>
      <c r="E8" s="470"/>
      <c r="F8" s="470"/>
      <c r="G8" s="470"/>
      <c r="H8" s="470"/>
      <c r="I8" s="470"/>
      <c r="J8" s="470"/>
      <c r="K8" s="470"/>
      <c r="L8" s="470"/>
      <c r="M8" s="117"/>
      <c r="N8" s="117"/>
      <c r="O8" s="117"/>
      <c r="P8" s="117"/>
      <c r="Q8" s="117"/>
      <c r="R8" s="52"/>
      <c r="S8" s="52" t="s">
        <v>64</v>
      </c>
      <c r="T8" s="52"/>
      <c r="U8" s="54"/>
    </row>
    <row r="9" spans="2:21" ht="12" customHeight="1" thickBo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63"/>
    </row>
    <row r="10" spans="1:21" s="33" customFormat="1" ht="59.25" customHeight="1">
      <c r="A10" s="107"/>
      <c r="B10" s="456" t="s">
        <v>97</v>
      </c>
      <c r="C10" s="459" t="s">
        <v>71</v>
      </c>
      <c r="D10" s="456" t="s">
        <v>1</v>
      </c>
      <c r="E10" s="462" t="s">
        <v>126</v>
      </c>
      <c r="F10" s="462" t="s">
        <v>123</v>
      </c>
      <c r="G10" s="462" t="s">
        <v>124</v>
      </c>
      <c r="H10" s="447" t="s">
        <v>127</v>
      </c>
      <c r="I10" s="447" t="s">
        <v>128</v>
      </c>
      <c r="J10" s="441" t="s">
        <v>82</v>
      </c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1"/>
    </row>
    <row r="11" spans="1:21" s="33" customFormat="1" ht="17.25" customHeight="1" thickBot="1">
      <c r="A11" s="108"/>
      <c r="B11" s="457"/>
      <c r="C11" s="460"/>
      <c r="D11" s="457"/>
      <c r="E11" s="463"/>
      <c r="F11" s="463"/>
      <c r="G11" s="463"/>
      <c r="H11" s="448"/>
      <c r="I11" s="448"/>
      <c r="J11" s="452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4"/>
    </row>
    <row r="12" spans="1:21" s="33" customFormat="1" ht="126.75" customHeight="1" thickBot="1">
      <c r="A12" s="108"/>
      <c r="B12" s="458"/>
      <c r="C12" s="461"/>
      <c r="D12" s="458"/>
      <c r="E12" s="464"/>
      <c r="F12" s="464"/>
      <c r="G12" s="464"/>
      <c r="H12" s="449"/>
      <c r="I12" s="449"/>
      <c r="J12" s="177" t="s">
        <v>32</v>
      </c>
      <c r="K12" s="177" t="s">
        <v>33</v>
      </c>
      <c r="L12" s="177" t="s">
        <v>34</v>
      </c>
      <c r="M12" s="178" t="s">
        <v>35</v>
      </c>
      <c r="N12" s="178" t="s">
        <v>36</v>
      </c>
      <c r="O12" s="178" t="s">
        <v>37</v>
      </c>
      <c r="P12" s="178" t="s">
        <v>55</v>
      </c>
      <c r="Q12" s="178" t="s">
        <v>56</v>
      </c>
      <c r="R12" s="178" t="s">
        <v>38</v>
      </c>
      <c r="S12" s="178" t="s">
        <v>55</v>
      </c>
      <c r="T12" s="178" t="s">
        <v>56</v>
      </c>
      <c r="U12" s="178" t="s">
        <v>38</v>
      </c>
    </row>
    <row r="13" spans="1:21" s="33" customFormat="1" ht="21" thickBot="1">
      <c r="A13" s="108"/>
      <c r="B13" s="179">
        <v>1</v>
      </c>
      <c r="C13" s="179">
        <v>2</v>
      </c>
      <c r="D13" s="179">
        <v>3</v>
      </c>
      <c r="E13" s="180">
        <v>4</v>
      </c>
      <c r="F13" s="180">
        <v>5</v>
      </c>
      <c r="G13" s="180" t="s">
        <v>80</v>
      </c>
      <c r="H13" s="180">
        <v>7</v>
      </c>
      <c r="I13" s="207" t="s">
        <v>118</v>
      </c>
      <c r="J13" s="209">
        <v>9</v>
      </c>
      <c r="K13" s="209">
        <v>10</v>
      </c>
      <c r="L13" s="209">
        <v>11</v>
      </c>
      <c r="M13" s="209">
        <v>12</v>
      </c>
      <c r="N13" s="209">
        <v>13</v>
      </c>
      <c r="O13" s="209">
        <v>14</v>
      </c>
      <c r="P13" s="209">
        <v>15</v>
      </c>
      <c r="Q13" s="209">
        <v>16</v>
      </c>
      <c r="R13" s="209">
        <v>17</v>
      </c>
      <c r="S13" s="180">
        <v>16</v>
      </c>
      <c r="T13" s="180">
        <v>17</v>
      </c>
      <c r="U13" s="180">
        <v>18</v>
      </c>
    </row>
    <row r="14" spans="1:26" ht="27">
      <c r="A14" s="109"/>
      <c r="B14" s="181" t="s">
        <v>7</v>
      </c>
      <c r="C14" s="182" t="s">
        <v>61</v>
      </c>
      <c r="D14" s="183"/>
      <c r="E14" s="281">
        <f>SUM(E15:E25)</f>
        <v>1679000</v>
      </c>
      <c r="F14" s="281">
        <f>SUM(F15:F25)</f>
        <v>0</v>
      </c>
      <c r="G14" s="281">
        <f>SUM(G15:G25)</f>
        <v>1679000</v>
      </c>
      <c r="H14" s="281">
        <f>SUM(H15:H25)</f>
        <v>349500</v>
      </c>
      <c r="I14" s="281">
        <f aca="true" t="shared" si="0" ref="I14:U14">SUM(I15:I25)</f>
        <v>1329500</v>
      </c>
      <c r="J14" s="282">
        <f t="shared" si="0"/>
        <v>160000</v>
      </c>
      <c r="K14" s="283">
        <f t="shared" si="0"/>
        <v>154700</v>
      </c>
      <c r="L14" s="283">
        <f t="shared" si="0"/>
        <v>154900</v>
      </c>
      <c r="M14" s="283">
        <f t="shared" si="0"/>
        <v>161000</v>
      </c>
      <c r="N14" s="283">
        <f t="shared" si="0"/>
        <v>146900</v>
      </c>
      <c r="O14" s="283">
        <f t="shared" si="0"/>
        <v>146000</v>
      </c>
      <c r="P14" s="283">
        <f t="shared" si="0"/>
        <v>139500</v>
      </c>
      <c r="Q14" s="283">
        <f t="shared" si="0"/>
        <v>135500</v>
      </c>
      <c r="R14" s="284">
        <f t="shared" si="0"/>
        <v>131000</v>
      </c>
      <c r="S14" s="210">
        <f t="shared" si="0"/>
        <v>0</v>
      </c>
      <c r="T14" s="173">
        <f t="shared" si="0"/>
        <v>0</v>
      </c>
      <c r="U14" s="174">
        <f t="shared" si="0"/>
        <v>0</v>
      </c>
      <c r="W14" s="46"/>
      <c r="X14" s="46"/>
      <c r="Y14" s="46"/>
      <c r="Z14" s="46"/>
    </row>
    <row r="15" spans="1:27" ht="27.75">
      <c r="A15" s="109"/>
      <c r="B15" s="184">
        <v>1</v>
      </c>
      <c r="C15" s="79" t="s">
        <v>20</v>
      </c>
      <c r="D15" s="184">
        <v>611100</v>
      </c>
      <c r="E15" s="285">
        <f>'Tab 3'!E15+'Tab 4 PPN1'!E15+'Tab 4 PPN1 (2)'!E15+'Tab 4 PPN1 (3)'!E15+'Tab 4 PPN1 (4)'!E15+'Tab 4 PPN1 (5)'!E15+'Tab 4 PPN1 (6)'!E15+'Tab 4 PPN1 (7)'!E15+'Tab 4 PPN1 (8)'!E15+'Tab 4 PPN1 (9)'!E15</f>
        <v>1343000</v>
      </c>
      <c r="F15" s="285">
        <f>'Tab 3'!F15+'Tab 4 PPN1'!F15+'Tab 4 PPN1 (2)'!F15+'Tab 4 PPN1 (3)'!F15+'Tab 4 PPN1 (4)'!F15+'Tab 4 PPN1 (5)'!F15+'Tab 4 PPN1 (6)'!F15+'Tab 4 PPN1 (7)'!F15+'Tab 4 PPN1 (8)'!F15+'Tab 4 PPN1 (9)'!F15</f>
        <v>0</v>
      </c>
      <c r="G15" s="285">
        <f>'Tab 3'!G15+'Tab 4 PPN1'!G15+'Tab 4 PPN1 (2)'!G15+'Tab 4 PPN1 (3)'!G15+'Tab 4 PPN1 (4)'!G15+'Tab 4 PPN1 (5)'!G15+'Tab 4 PPN1 (6)'!G15+'Tab 4 PPN1 (7)'!G15+'Tab 4 PPN1 (8)'!G15+'Tab 4 PPN1 (9)'!G15</f>
        <v>1343000</v>
      </c>
      <c r="H15" s="285">
        <f>'Tab 3'!H15+'Tab 4 PPN1'!H15+'Tab 4 PPN1 (2)'!H15+'Tab 4 PPN1 (3)'!H15+'Tab 4 PPN1 (4)'!H15+'Tab 4 PPN1 (5)'!H15+'Tab 4 PPN1 (6)'!H15+'Tab 4 PPN1 (7)'!H15+'Tab 4 PPN1 (8)'!H15+'Tab 4 PPN1 (9)'!H15</f>
        <v>284000</v>
      </c>
      <c r="I15" s="285">
        <f>'Tab 3'!I15+'Tab 4 PPN1'!I15+'Tab 4 PPN1 (2)'!I15+'Tab 4 PPN1 (3)'!I15+'Tab 4 PPN1 (4)'!I15+'Tab 4 PPN1 (5)'!I15+'Tab 4 PPN1 (6)'!I15+'Tab 4 PPN1 (7)'!I15+'Tab 4 PPN1 (8)'!I15+'Tab 4 PPN1 (9)'!I15</f>
        <v>1059000</v>
      </c>
      <c r="J15" s="285">
        <f>'Tab 3'!J15+'Tab 4 PPN1'!J15+'Tab 4 PPN1 (2)'!J15+'Tab 4 PPN1 (3)'!J15+'Tab 4 PPN1 (4)'!J15+'Tab 4 PPN1 (5)'!J15+'Tab 4 PPN1 (6)'!J15+'Tab 4 PPN1 (7)'!J15+'Tab 4 PPN1 (8)'!J15+'Tab 4 PPN1 (9)'!J15</f>
        <v>120000</v>
      </c>
      <c r="K15" s="285">
        <f>'Tab 3'!K15+'Tab 4 PPN1'!K15+'Tab 4 PPN1 (2)'!K15+'Tab 4 PPN1 (3)'!K15+'Tab 4 PPN1 (4)'!K15+'Tab 4 PPN1 (5)'!K15+'Tab 4 PPN1 (6)'!K15+'Tab 4 PPN1 (7)'!K15+'Tab 4 PPN1 (8)'!K15+'Tab 4 PPN1 (9)'!K15</f>
        <v>120000</v>
      </c>
      <c r="L15" s="285">
        <f>'Tab 3'!L15+'Tab 4 PPN1'!L15+'Tab 4 PPN1 (2)'!L15+'Tab 4 PPN1 (3)'!L15+'Tab 4 PPN1 (4)'!L15+'Tab 4 PPN1 (5)'!L15+'Tab 4 PPN1 (6)'!L15+'Tab 4 PPN1 (7)'!L15+'Tab 4 PPN1 (8)'!L15+'Tab 4 PPN1 (9)'!L15</f>
        <v>120000</v>
      </c>
      <c r="M15" s="285">
        <f>'Tab 3'!M15+'Tab 4 PPN1'!M15+'Tab 4 PPN1 (2)'!M15+'Tab 4 PPN1 (3)'!M15+'Tab 4 PPN1 (4)'!M15+'Tab 4 PPN1 (5)'!M15+'Tab 4 PPN1 (6)'!M15+'Tab 4 PPN1 (7)'!M15+'Tab 4 PPN1 (8)'!M15+'Tab 4 PPN1 (9)'!M15</f>
        <v>120000</v>
      </c>
      <c r="N15" s="285">
        <f>'Tab 3'!N15+'Tab 4 PPN1'!N15+'Tab 4 PPN1 (2)'!N15+'Tab 4 PPN1 (3)'!N15+'Tab 4 PPN1 (4)'!N15+'Tab 4 PPN1 (5)'!N15+'Tab 4 PPN1 (6)'!N15+'Tab 4 PPN1 (7)'!N15+'Tab 4 PPN1 (8)'!N15+'Tab 4 PPN1 (9)'!N15</f>
        <v>120000</v>
      </c>
      <c r="O15" s="285">
        <f>'Tab 3'!O15+'Tab 4 PPN1'!O15+'Tab 4 PPN1 (2)'!O15+'Tab 4 PPN1 (3)'!O15+'Tab 4 PPN1 (4)'!O15+'Tab 4 PPN1 (5)'!O15+'Tab 4 PPN1 (6)'!O15+'Tab 4 PPN1 (7)'!O15+'Tab 4 PPN1 (8)'!O15+'Tab 4 PPN1 (9)'!O15</f>
        <v>115000</v>
      </c>
      <c r="P15" s="285">
        <f>'Tab 3'!P15+'Tab 4 PPN1'!P15+'Tab 4 PPN1 (2)'!P15+'Tab 4 PPN1 (3)'!P15+'Tab 4 PPN1 (4)'!P15+'Tab 4 PPN1 (5)'!P15+'Tab 4 PPN1 (6)'!P15+'Tab 4 PPN1 (7)'!P15+'Tab 4 PPN1 (8)'!P15+'Tab 4 PPN1 (9)'!P15</f>
        <v>115000</v>
      </c>
      <c r="Q15" s="285">
        <f>'Tab 3'!Q15+'Tab 4 PPN1'!Q15+'Tab 4 PPN1 (2)'!Q15+'Tab 4 PPN1 (3)'!Q15+'Tab 4 PPN1 (4)'!Q15+'Tab 4 PPN1 (5)'!Q15+'Tab 4 PPN1 (6)'!Q15+'Tab 4 PPN1 (7)'!Q15+'Tab 4 PPN1 (8)'!Q15+'Tab 4 PPN1 (9)'!Q15</f>
        <v>115000</v>
      </c>
      <c r="R15" s="285">
        <f>'Tab 3'!R15+'Tab 4 PPN1'!R15+'Tab 4 PPN1 (2)'!R15+'Tab 4 PPN1 (3)'!R15+'Tab 4 PPN1 (4)'!R15+'Tab 4 PPN1 (5)'!R15+'Tab 4 PPN1 (6)'!R15+'Tab 4 PPN1 (7)'!R15+'Tab 4 PPN1 (8)'!R15+'Tab 4 PPN1 (9)'!R15</f>
        <v>114000</v>
      </c>
      <c r="S15" s="211"/>
      <c r="T15" s="185"/>
      <c r="U15" s="186"/>
      <c r="V15" s="46"/>
      <c r="W15" s="46"/>
      <c r="X15" s="46"/>
      <c r="Y15" s="46"/>
      <c r="Z15" s="46"/>
      <c r="AA15" s="46"/>
    </row>
    <row r="16" spans="1:27" ht="47.25">
      <c r="A16" s="109"/>
      <c r="B16" s="78">
        <v>2</v>
      </c>
      <c r="C16" s="77" t="s">
        <v>39</v>
      </c>
      <c r="D16" s="78">
        <v>611200</v>
      </c>
      <c r="E16" s="285">
        <f>'Tab 3'!E16+'Tab 4 PPN1'!E16+'Tab 4 PPN1 (2)'!E16+'Tab 4 PPN1 (3)'!E16+'Tab 4 PPN1 (4)'!E16+'Tab 4 PPN1 (5)'!E16+'Tab 4 PPN1 (6)'!E16+'Tab 4 PPN1 (7)'!E16+'Tab 4 PPN1 (8)'!E16+'Tab 4 PPN1 (9)'!E16</f>
        <v>223000</v>
      </c>
      <c r="F16" s="285">
        <f>'Tab 3'!F16+'Tab 4 PPN1'!F16+'Tab 4 PPN1 (2)'!F16+'Tab 4 PPN1 (3)'!F16+'Tab 4 PPN1 (4)'!F16+'Tab 4 PPN1 (5)'!F16+'Tab 4 PPN1 (6)'!F16+'Tab 4 PPN1 (7)'!F16+'Tab 4 PPN1 (8)'!F16+'Tab 4 PPN1 (9)'!F16</f>
        <v>0</v>
      </c>
      <c r="G16" s="285">
        <f>'Tab 3'!G16+'Tab 4 PPN1'!G16+'Tab 4 PPN1 (2)'!G16+'Tab 4 PPN1 (3)'!G16+'Tab 4 PPN1 (4)'!G16+'Tab 4 PPN1 (5)'!G16+'Tab 4 PPN1 (6)'!G16+'Tab 4 PPN1 (7)'!G16+'Tab 4 PPN1 (8)'!G16+'Tab 4 PPN1 (9)'!G16</f>
        <v>223000</v>
      </c>
      <c r="H16" s="285">
        <f>'Tab 3'!H16+'Tab 4 PPN1'!H16+'Tab 4 PPN1 (2)'!H16+'Tab 4 PPN1 (3)'!H16+'Tab 4 PPN1 (4)'!H16+'Tab 4 PPN1 (5)'!H16+'Tab 4 PPN1 (6)'!H16+'Tab 4 PPN1 (7)'!H16+'Tab 4 PPN1 (8)'!H16+'Tab 4 PPN1 (9)'!H16</f>
        <v>41100</v>
      </c>
      <c r="I16" s="285">
        <f>'Tab 3'!I16+'Tab 4 PPN1'!I16+'Tab 4 PPN1 (2)'!I16+'Tab 4 PPN1 (3)'!I16+'Tab 4 PPN1 (4)'!I16+'Tab 4 PPN1 (5)'!I16+'Tab 4 PPN1 (6)'!I16+'Tab 4 PPN1 (7)'!I16+'Tab 4 PPN1 (8)'!I16+'Tab 4 PPN1 (9)'!I16</f>
        <v>181900</v>
      </c>
      <c r="J16" s="285">
        <f>'Tab 3'!J16+'Tab 4 PPN1'!J16+'Tab 4 PPN1 (2)'!J16+'Tab 4 PPN1 (3)'!J16+'Tab 4 PPN1 (4)'!J16+'Tab 4 PPN1 (5)'!J16+'Tab 4 PPN1 (6)'!J16+'Tab 4 PPN1 (7)'!J16+'Tab 4 PPN1 (8)'!J16+'Tab 4 PPN1 (9)'!J16</f>
        <v>20000</v>
      </c>
      <c r="K16" s="285">
        <f>'Tab 3'!K16+'Tab 4 PPN1'!K16+'Tab 4 PPN1 (2)'!K16+'Tab 4 PPN1 (3)'!K16+'Tab 4 PPN1 (4)'!K16+'Tab 4 PPN1 (5)'!K16+'Tab 4 PPN1 (6)'!K16+'Tab 4 PPN1 (7)'!K16+'Tab 4 PPN1 (8)'!K16+'Tab 4 PPN1 (9)'!K16</f>
        <v>20000</v>
      </c>
      <c r="L16" s="285">
        <f>'Tab 3'!L16+'Tab 4 PPN1'!L16+'Tab 4 PPN1 (2)'!L16+'Tab 4 PPN1 (3)'!L16+'Tab 4 PPN1 (4)'!L16+'Tab 4 PPN1 (5)'!L16+'Tab 4 PPN1 (6)'!L16+'Tab 4 PPN1 (7)'!L16+'Tab 4 PPN1 (8)'!L16+'Tab 4 PPN1 (9)'!L16</f>
        <v>19900</v>
      </c>
      <c r="M16" s="285">
        <f>'Tab 3'!M16+'Tab 4 PPN1'!M16+'Tab 4 PPN1 (2)'!M16+'Tab 4 PPN1 (3)'!M16+'Tab 4 PPN1 (4)'!M16+'Tab 4 PPN1 (5)'!M16+'Tab 4 PPN1 (6)'!M16+'Tab 4 PPN1 (7)'!M16+'Tab 4 PPN1 (8)'!M16+'Tab 4 PPN1 (9)'!M16</f>
        <v>32000</v>
      </c>
      <c r="N16" s="285">
        <f>'Tab 3'!N16+'Tab 4 PPN1'!N16+'Tab 4 PPN1 (2)'!N16+'Tab 4 PPN1 (3)'!N16+'Tab 4 PPN1 (4)'!N16+'Tab 4 PPN1 (5)'!N16+'Tab 4 PPN1 (6)'!N16+'Tab 4 PPN1 (7)'!N16+'Tab 4 PPN1 (8)'!N16+'Tab 4 PPN1 (9)'!N16</f>
        <v>20000</v>
      </c>
      <c r="O16" s="285">
        <f>'Tab 3'!O16+'Tab 4 PPN1'!O16+'Tab 4 PPN1 (2)'!O16+'Tab 4 PPN1 (3)'!O16+'Tab 4 PPN1 (4)'!O16+'Tab 4 PPN1 (5)'!O16+'Tab 4 PPN1 (6)'!O16+'Tab 4 PPN1 (7)'!O16+'Tab 4 PPN1 (8)'!O16+'Tab 4 PPN1 (9)'!O16</f>
        <v>20000</v>
      </c>
      <c r="P16" s="285">
        <f>'Tab 3'!P16+'Tab 4 PPN1'!P16+'Tab 4 PPN1 (2)'!P16+'Tab 4 PPN1 (3)'!P16+'Tab 4 PPN1 (4)'!P16+'Tab 4 PPN1 (5)'!P16+'Tab 4 PPN1 (6)'!P16+'Tab 4 PPN1 (7)'!P16+'Tab 4 PPN1 (8)'!P16+'Tab 4 PPN1 (9)'!P16</f>
        <v>16000</v>
      </c>
      <c r="Q16" s="285">
        <f>'Tab 3'!Q16+'Tab 4 PPN1'!Q16+'Tab 4 PPN1 (2)'!Q16+'Tab 4 PPN1 (3)'!Q16+'Tab 4 PPN1 (4)'!Q16+'Tab 4 PPN1 (5)'!Q16+'Tab 4 PPN1 (6)'!Q16+'Tab 4 PPN1 (7)'!Q16+'Tab 4 PPN1 (8)'!Q16+'Tab 4 PPN1 (9)'!Q16</f>
        <v>19000</v>
      </c>
      <c r="R16" s="285">
        <f>'Tab 3'!R16+'Tab 4 PPN1'!R16+'Tab 4 PPN1 (2)'!R16+'Tab 4 PPN1 (3)'!R16+'Tab 4 PPN1 (4)'!R16+'Tab 4 PPN1 (5)'!R16+'Tab 4 PPN1 (6)'!R16+'Tab 4 PPN1 (7)'!R16+'Tab 4 PPN1 (8)'!R16+'Tab 4 PPN1 (9)'!R16</f>
        <v>15000</v>
      </c>
      <c r="S16" s="211"/>
      <c r="T16" s="185"/>
      <c r="U16" s="186"/>
      <c r="V16" s="46"/>
      <c r="W16" s="46"/>
      <c r="X16" s="46"/>
      <c r="Y16" s="46"/>
      <c r="Z16" s="46"/>
      <c r="AA16" s="46"/>
    </row>
    <row r="17" spans="1:27" ht="27.75">
      <c r="A17" s="109"/>
      <c r="B17" s="78">
        <v>3</v>
      </c>
      <c r="C17" s="79" t="s">
        <v>8</v>
      </c>
      <c r="D17" s="78">
        <v>613100</v>
      </c>
      <c r="E17" s="285">
        <f>'Tab 3'!E17+'Tab 4 PPN1'!E17+'Tab 4 PPN1 (2)'!E17+'Tab 4 PPN1 (3)'!E17+'Tab 4 PPN1 (4)'!E17+'Tab 4 PPN1 (5)'!E17+'Tab 4 PPN1 (6)'!E17+'Tab 4 PPN1 (7)'!E17+'Tab 4 PPN1 (8)'!E17+'Tab 4 PPN1 (9)'!E17</f>
        <v>13000</v>
      </c>
      <c r="F17" s="285">
        <f>'Tab 3'!F17+'Tab 4 PPN1'!F17+'Tab 4 PPN1 (2)'!F17+'Tab 4 PPN1 (3)'!F17+'Tab 4 PPN1 (4)'!F17+'Tab 4 PPN1 (5)'!F17+'Tab 4 PPN1 (6)'!F17+'Tab 4 PPN1 (7)'!F17+'Tab 4 PPN1 (8)'!F17+'Tab 4 PPN1 (9)'!F17</f>
        <v>0</v>
      </c>
      <c r="G17" s="285">
        <f>'Tab 3'!G17+'Tab 4 PPN1'!G17+'Tab 4 PPN1 (2)'!G17+'Tab 4 PPN1 (3)'!G17+'Tab 4 PPN1 (4)'!G17+'Tab 4 PPN1 (5)'!G17+'Tab 4 PPN1 (6)'!G17+'Tab 4 PPN1 (7)'!G17+'Tab 4 PPN1 (8)'!G17+'Tab 4 PPN1 (9)'!G17</f>
        <v>13000</v>
      </c>
      <c r="H17" s="285">
        <f>'Tab 3'!H17+'Tab 4 PPN1'!H17+'Tab 4 PPN1 (2)'!H17+'Tab 4 PPN1 (3)'!H17+'Tab 4 PPN1 (4)'!H17+'Tab 4 PPN1 (5)'!H17+'Tab 4 PPN1 (6)'!H17+'Tab 4 PPN1 (7)'!H17+'Tab 4 PPN1 (8)'!H17+'Tab 4 PPN1 (9)'!H17</f>
        <v>2000</v>
      </c>
      <c r="I17" s="285">
        <f>'Tab 3'!I17+'Tab 4 PPN1'!I17+'Tab 4 PPN1 (2)'!I17+'Tab 4 PPN1 (3)'!I17+'Tab 4 PPN1 (4)'!I17+'Tab 4 PPN1 (5)'!I17+'Tab 4 PPN1 (6)'!I17+'Tab 4 PPN1 (7)'!I17+'Tab 4 PPN1 (8)'!I17+'Tab 4 PPN1 (9)'!I17</f>
        <v>11000</v>
      </c>
      <c r="J17" s="285">
        <f>'Tab 3'!J17+'Tab 4 PPN1'!J17+'Tab 4 PPN1 (2)'!J17+'Tab 4 PPN1 (3)'!J17+'Tab 4 PPN1 (4)'!J17+'Tab 4 PPN1 (5)'!J17+'Tab 4 PPN1 (6)'!J17+'Tab 4 PPN1 (7)'!J17+'Tab 4 PPN1 (8)'!J17+'Tab 4 PPN1 (9)'!J17</f>
        <v>2000</v>
      </c>
      <c r="K17" s="285">
        <f>'Tab 3'!K17+'Tab 4 PPN1'!K17+'Tab 4 PPN1 (2)'!K17+'Tab 4 PPN1 (3)'!K17+'Tab 4 PPN1 (4)'!K17+'Tab 4 PPN1 (5)'!K17+'Tab 4 PPN1 (6)'!K17+'Tab 4 PPN1 (7)'!K17+'Tab 4 PPN1 (8)'!K17+'Tab 4 PPN1 (9)'!K17</f>
        <v>2000</v>
      </c>
      <c r="L17" s="285">
        <f>'Tab 3'!L17+'Tab 4 PPN1'!L17+'Tab 4 PPN1 (2)'!L17+'Tab 4 PPN1 (3)'!L17+'Tab 4 PPN1 (4)'!L17+'Tab 4 PPN1 (5)'!L17+'Tab 4 PPN1 (6)'!L17+'Tab 4 PPN1 (7)'!L17+'Tab 4 PPN1 (8)'!L17+'Tab 4 PPN1 (9)'!L17</f>
        <v>2000</v>
      </c>
      <c r="M17" s="285">
        <f>'Tab 3'!M17+'Tab 4 PPN1'!M17+'Tab 4 PPN1 (2)'!M17+'Tab 4 PPN1 (3)'!M17+'Tab 4 PPN1 (4)'!M17+'Tab 4 PPN1 (5)'!M17+'Tab 4 PPN1 (6)'!M17+'Tab 4 PPN1 (7)'!M17+'Tab 4 PPN1 (8)'!M17+'Tab 4 PPN1 (9)'!M17</f>
        <v>0</v>
      </c>
      <c r="N17" s="285">
        <f>'Tab 3'!N17+'Tab 4 PPN1'!N17+'Tab 4 PPN1 (2)'!N17+'Tab 4 PPN1 (3)'!N17+'Tab 4 PPN1 (4)'!N17+'Tab 4 PPN1 (5)'!N17+'Tab 4 PPN1 (6)'!N17+'Tab 4 PPN1 (7)'!N17+'Tab 4 PPN1 (8)'!N17+'Tab 4 PPN1 (9)'!N17</f>
        <v>0</v>
      </c>
      <c r="O17" s="285">
        <f>'Tab 3'!O17+'Tab 4 PPN1'!O17+'Tab 4 PPN1 (2)'!O17+'Tab 4 PPN1 (3)'!O17+'Tab 4 PPN1 (4)'!O17+'Tab 4 PPN1 (5)'!O17+'Tab 4 PPN1 (6)'!O17+'Tab 4 PPN1 (7)'!O17+'Tab 4 PPN1 (8)'!O17+'Tab 4 PPN1 (9)'!O17</f>
        <v>3000</v>
      </c>
      <c r="P17" s="285">
        <f>'Tab 3'!P17+'Tab 4 PPN1'!P17+'Tab 4 PPN1 (2)'!P17+'Tab 4 PPN1 (3)'!P17+'Tab 4 PPN1 (4)'!P17+'Tab 4 PPN1 (5)'!P17+'Tab 4 PPN1 (6)'!P17+'Tab 4 PPN1 (7)'!P17+'Tab 4 PPN1 (8)'!P17+'Tab 4 PPN1 (9)'!P17</f>
        <v>2000</v>
      </c>
      <c r="Q17" s="285">
        <f>'Tab 3'!Q17+'Tab 4 PPN1'!Q17+'Tab 4 PPN1 (2)'!Q17+'Tab 4 PPN1 (3)'!Q17+'Tab 4 PPN1 (4)'!Q17+'Tab 4 PPN1 (5)'!Q17+'Tab 4 PPN1 (6)'!Q17+'Tab 4 PPN1 (7)'!Q17+'Tab 4 PPN1 (8)'!Q17+'Tab 4 PPN1 (9)'!Q17</f>
        <v>0</v>
      </c>
      <c r="R17" s="285">
        <f>'Tab 3'!R17+'Tab 4 PPN1'!R17+'Tab 4 PPN1 (2)'!R17+'Tab 4 PPN1 (3)'!R17+'Tab 4 PPN1 (4)'!R17+'Tab 4 PPN1 (5)'!R17+'Tab 4 PPN1 (6)'!R17+'Tab 4 PPN1 (7)'!R17+'Tab 4 PPN1 (8)'!R17+'Tab 4 PPN1 (9)'!R17</f>
        <v>0</v>
      </c>
      <c r="S17" s="211"/>
      <c r="T17" s="185"/>
      <c r="U17" s="186"/>
      <c r="V17" s="46"/>
      <c r="W17" s="46"/>
      <c r="X17" s="46"/>
      <c r="Y17" s="46"/>
      <c r="Z17" s="46"/>
      <c r="AA17" s="46"/>
    </row>
    <row r="18" spans="1:27" ht="27.75">
      <c r="A18" s="109"/>
      <c r="B18" s="78">
        <v>4</v>
      </c>
      <c r="C18" s="77" t="s">
        <v>40</v>
      </c>
      <c r="D18" s="78">
        <v>613200</v>
      </c>
      <c r="E18" s="285">
        <f>'Tab 3'!E18+'Tab 4 PPN1'!E18+'Tab 4 PPN1 (2)'!E18+'Tab 4 PPN1 (3)'!E18+'Tab 4 PPN1 (4)'!E18+'Tab 4 PPN1 (5)'!E18+'Tab 4 PPN1 (6)'!E18+'Tab 4 PPN1 (7)'!E18+'Tab 4 PPN1 (8)'!E18+'Tab 4 PPN1 (9)'!E18</f>
        <v>19000</v>
      </c>
      <c r="F18" s="285">
        <f>'Tab 3'!F18+'Tab 4 PPN1'!F18+'Tab 4 PPN1 (2)'!F18+'Tab 4 PPN1 (3)'!F18+'Tab 4 PPN1 (4)'!F18+'Tab 4 PPN1 (5)'!F18+'Tab 4 PPN1 (6)'!F18+'Tab 4 PPN1 (7)'!F18+'Tab 4 PPN1 (8)'!F18+'Tab 4 PPN1 (9)'!F18</f>
        <v>0</v>
      </c>
      <c r="G18" s="285">
        <f>'Tab 3'!G18+'Tab 4 PPN1'!G18+'Tab 4 PPN1 (2)'!G18+'Tab 4 PPN1 (3)'!G18+'Tab 4 PPN1 (4)'!G18+'Tab 4 PPN1 (5)'!G18+'Tab 4 PPN1 (6)'!G18+'Tab 4 PPN1 (7)'!G18+'Tab 4 PPN1 (8)'!G18+'Tab 4 PPN1 (9)'!G18</f>
        <v>19000</v>
      </c>
      <c r="H18" s="285">
        <f>'Tab 3'!H18+'Tab 4 PPN1'!H18+'Tab 4 PPN1 (2)'!H18+'Tab 4 PPN1 (3)'!H18+'Tab 4 PPN1 (4)'!H18+'Tab 4 PPN1 (5)'!H18+'Tab 4 PPN1 (6)'!H18+'Tab 4 PPN1 (7)'!H18+'Tab 4 PPN1 (8)'!H18+'Tab 4 PPN1 (9)'!H18</f>
        <v>4000</v>
      </c>
      <c r="I18" s="285">
        <f>'Tab 3'!I18+'Tab 4 PPN1'!I18+'Tab 4 PPN1 (2)'!I18+'Tab 4 PPN1 (3)'!I18+'Tab 4 PPN1 (4)'!I18+'Tab 4 PPN1 (5)'!I18+'Tab 4 PPN1 (6)'!I18+'Tab 4 PPN1 (7)'!I18+'Tab 4 PPN1 (8)'!I18+'Tab 4 PPN1 (9)'!I18</f>
        <v>15000</v>
      </c>
      <c r="J18" s="285">
        <f>'Tab 3'!J18+'Tab 4 PPN1'!J18+'Tab 4 PPN1 (2)'!J18+'Tab 4 PPN1 (3)'!J18+'Tab 4 PPN1 (4)'!J18+'Tab 4 PPN1 (5)'!J18+'Tab 4 PPN1 (6)'!J18+'Tab 4 PPN1 (7)'!J18+'Tab 4 PPN1 (8)'!J18+'Tab 4 PPN1 (9)'!J18</f>
        <v>2000</v>
      </c>
      <c r="K18" s="285">
        <f>'Tab 3'!K18+'Tab 4 PPN1'!K18+'Tab 4 PPN1 (2)'!K18+'Tab 4 PPN1 (3)'!K18+'Tab 4 PPN1 (4)'!K18+'Tab 4 PPN1 (5)'!K18+'Tab 4 PPN1 (6)'!K18+'Tab 4 PPN1 (7)'!K18+'Tab 4 PPN1 (8)'!K18+'Tab 4 PPN1 (9)'!K18</f>
        <v>2000</v>
      </c>
      <c r="L18" s="285">
        <f>'Tab 3'!L18+'Tab 4 PPN1'!L18+'Tab 4 PPN1 (2)'!L18+'Tab 4 PPN1 (3)'!L18+'Tab 4 PPN1 (4)'!L18+'Tab 4 PPN1 (5)'!L18+'Tab 4 PPN1 (6)'!L18+'Tab 4 PPN1 (7)'!L18+'Tab 4 PPN1 (8)'!L18+'Tab 4 PPN1 (9)'!L18</f>
        <v>2000</v>
      </c>
      <c r="M18" s="285">
        <f>'Tab 3'!M18+'Tab 4 PPN1'!M18+'Tab 4 PPN1 (2)'!M18+'Tab 4 PPN1 (3)'!M18+'Tab 4 PPN1 (4)'!M18+'Tab 4 PPN1 (5)'!M18+'Tab 4 PPN1 (6)'!M18+'Tab 4 PPN1 (7)'!M18+'Tab 4 PPN1 (8)'!M18+'Tab 4 PPN1 (9)'!M18</f>
        <v>2000</v>
      </c>
      <c r="N18" s="285">
        <f>'Tab 3'!N18+'Tab 4 PPN1'!N18+'Tab 4 PPN1 (2)'!N18+'Tab 4 PPN1 (3)'!N18+'Tab 4 PPN1 (4)'!N18+'Tab 4 PPN1 (5)'!N18+'Tab 4 PPN1 (6)'!N18+'Tab 4 PPN1 (7)'!N18+'Tab 4 PPN1 (8)'!N18+'Tab 4 PPN1 (9)'!N18</f>
        <v>2000</v>
      </c>
      <c r="O18" s="285">
        <f>'Tab 3'!O18+'Tab 4 PPN1'!O18+'Tab 4 PPN1 (2)'!O18+'Tab 4 PPN1 (3)'!O18+'Tab 4 PPN1 (4)'!O18+'Tab 4 PPN1 (5)'!O18+'Tab 4 PPN1 (6)'!O18+'Tab 4 PPN1 (7)'!O18+'Tab 4 PPN1 (8)'!O18+'Tab 4 PPN1 (9)'!O18</f>
        <v>2000</v>
      </c>
      <c r="P18" s="285">
        <f>'Tab 3'!P18+'Tab 4 PPN1'!P18+'Tab 4 PPN1 (2)'!P18+'Tab 4 PPN1 (3)'!P18+'Tab 4 PPN1 (4)'!P18+'Tab 4 PPN1 (5)'!P18+'Tab 4 PPN1 (6)'!P18+'Tab 4 PPN1 (7)'!P18+'Tab 4 PPN1 (8)'!P18+'Tab 4 PPN1 (9)'!P18</f>
        <v>2000</v>
      </c>
      <c r="Q18" s="285">
        <f>'Tab 3'!Q18+'Tab 4 PPN1'!Q18+'Tab 4 PPN1 (2)'!Q18+'Tab 4 PPN1 (3)'!Q18+'Tab 4 PPN1 (4)'!Q18+'Tab 4 PPN1 (5)'!Q18+'Tab 4 PPN1 (6)'!Q18+'Tab 4 PPN1 (7)'!Q18+'Tab 4 PPN1 (8)'!Q18+'Tab 4 PPN1 (9)'!Q18</f>
        <v>1000</v>
      </c>
      <c r="R18" s="285">
        <f>'Tab 3'!R18+'Tab 4 PPN1'!R18+'Tab 4 PPN1 (2)'!R18+'Tab 4 PPN1 (3)'!R18+'Tab 4 PPN1 (4)'!R18+'Tab 4 PPN1 (5)'!R18+'Tab 4 PPN1 (6)'!R18+'Tab 4 PPN1 (7)'!R18+'Tab 4 PPN1 (8)'!R18+'Tab 4 PPN1 (9)'!R18</f>
        <v>0</v>
      </c>
      <c r="S18" s="211"/>
      <c r="T18" s="185"/>
      <c r="U18" s="186"/>
      <c r="V18" s="46"/>
      <c r="W18" s="46"/>
      <c r="X18" s="46"/>
      <c r="Y18" s="46"/>
      <c r="Z18" s="46"/>
      <c r="AA18" s="46"/>
    </row>
    <row r="19" spans="1:27" ht="27.75">
      <c r="A19" s="109"/>
      <c r="B19" s="78">
        <v>5</v>
      </c>
      <c r="C19" s="77" t="s">
        <v>9</v>
      </c>
      <c r="D19" s="78">
        <v>613300</v>
      </c>
      <c r="E19" s="285">
        <f>'Tab 3'!E19+'Tab 4 PPN1'!E19+'Tab 4 PPN1 (2)'!E19+'Tab 4 PPN1 (3)'!E19+'Tab 4 PPN1 (4)'!E19+'Tab 4 PPN1 (5)'!E19+'Tab 4 PPN1 (6)'!E19+'Tab 4 PPN1 (7)'!E19+'Tab 4 PPN1 (8)'!E19+'Tab 4 PPN1 (9)'!E19</f>
        <v>0</v>
      </c>
      <c r="F19" s="285">
        <f>'Tab 3'!F19+'Tab 4 PPN1'!F19+'Tab 4 PPN1 (2)'!F19+'Tab 4 PPN1 (3)'!F19+'Tab 4 PPN1 (4)'!F19+'Tab 4 PPN1 (5)'!F19+'Tab 4 PPN1 (6)'!F19+'Tab 4 PPN1 (7)'!F19+'Tab 4 PPN1 (8)'!F19+'Tab 4 PPN1 (9)'!F19</f>
        <v>0</v>
      </c>
      <c r="G19" s="285">
        <f>'Tab 3'!G19+'Tab 4 PPN1'!G19+'Tab 4 PPN1 (2)'!G19+'Tab 4 PPN1 (3)'!G19+'Tab 4 PPN1 (4)'!G19+'Tab 4 PPN1 (5)'!G19+'Tab 4 PPN1 (6)'!G19+'Tab 4 PPN1 (7)'!G19+'Tab 4 PPN1 (8)'!G19+'Tab 4 PPN1 (9)'!G19</f>
        <v>0</v>
      </c>
      <c r="H19" s="285">
        <f>'Tab 3'!H19+'Tab 4 PPN1'!H19+'Tab 4 PPN1 (2)'!H19+'Tab 4 PPN1 (3)'!H19+'Tab 4 PPN1 (4)'!H19+'Tab 4 PPN1 (5)'!H19+'Tab 4 PPN1 (6)'!H19+'Tab 4 PPN1 (7)'!H19+'Tab 4 PPN1 (8)'!H19+'Tab 4 PPN1 (9)'!H19</f>
        <v>0</v>
      </c>
      <c r="I19" s="285">
        <f>'Tab 3'!I19+'Tab 4 PPN1'!I19+'Tab 4 PPN1 (2)'!I19+'Tab 4 PPN1 (3)'!I19+'Tab 4 PPN1 (4)'!I19+'Tab 4 PPN1 (5)'!I19+'Tab 4 PPN1 (6)'!I19+'Tab 4 PPN1 (7)'!I19+'Tab 4 PPN1 (8)'!I19+'Tab 4 PPN1 (9)'!I19</f>
        <v>0</v>
      </c>
      <c r="J19" s="285">
        <f>'Tab 3'!J19+'Tab 4 PPN1'!J19+'Tab 4 PPN1 (2)'!J19+'Tab 4 PPN1 (3)'!J19+'Tab 4 PPN1 (4)'!J19+'Tab 4 PPN1 (5)'!J19+'Tab 4 PPN1 (6)'!J19+'Tab 4 PPN1 (7)'!J19+'Tab 4 PPN1 (8)'!J19+'Tab 4 PPN1 (9)'!J19</f>
        <v>0</v>
      </c>
      <c r="K19" s="285">
        <f>'Tab 3'!K19+'Tab 4 PPN1'!K19+'Tab 4 PPN1 (2)'!K19+'Tab 4 PPN1 (3)'!K19+'Tab 4 PPN1 (4)'!K19+'Tab 4 PPN1 (5)'!K19+'Tab 4 PPN1 (6)'!K19+'Tab 4 PPN1 (7)'!K19+'Tab 4 PPN1 (8)'!K19+'Tab 4 PPN1 (9)'!K19</f>
        <v>0</v>
      </c>
      <c r="L19" s="285">
        <f>'Tab 3'!L19+'Tab 4 PPN1'!L19+'Tab 4 PPN1 (2)'!L19+'Tab 4 PPN1 (3)'!L19+'Tab 4 PPN1 (4)'!L19+'Tab 4 PPN1 (5)'!L19+'Tab 4 PPN1 (6)'!L19+'Tab 4 PPN1 (7)'!L19+'Tab 4 PPN1 (8)'!L19+'Tab 4 PPN1 (9)'!L19</f>
        <v>0</v>
      </c>
      <c r="M19" s="285">
        <f>'Tab 3'!M19+'Tab 4 PPN1'!M19+'Tab 4 PPN1 (2)'!M19+'Tab 4 PPN1 (3)'!M19+'Tab 4 PPN1 (4)'!M19+'Tab 4 PPN1 (5)'!M19+'Tab 4 PPN1 (6)'!M19+'Tab 4 PPN1 (7)'!M19+'Tab 4 PPN1 (8)'!M19+'Tab 4 PPN1 (9)'!M19</f>
        <v>0</v>
      </c>
      <c r="N19" s="285">
        <f>'Tab 3'!N19+'Tab 4 PPN1'!N19+'Tab 4 PPN1 (2)'!N19+'Tab 4 PPN1 (3)'!N19+'Tab 4 PPN1 (4)'!N19+'Tab 4 PPN1 (5)'!N19+'Tab 4 PPN1 (6)'!N19+'Tab 4 PPN1 (7)'!N19+'Tab 4 PPN1 (8)'!N19+'Tab 4 PPN1 (9)'!N19</f>
        <v>0</v>
      </c>
      <c r="O19" s="285">
        <f>'Tab 3'!O19+'Tab 4 PPN1'!O19+'Tab 4 PPN1 (2)'!O19+'Tab 4 PPN1 (3)'!O19+'Tab 4 PPN1 (4)'!O19+'Tab 4 PPN1 (5)'!O19+'Tab 4 PPN1 (6)'!O19+'Tab 4 PPN1 (7)'!O19+'Tab 4 PPN1 (8)'!O19+'Tab 4 PPN1 (9)'!O19</f>
        <v>0</v>
      </c>
      <c r="P19" s="285">
        <f>'Tab 3'!P19+'Tab 4 PPN1'!P19+'Tab 4 PPN1 (2)'!P19+'Tab 4 PPN1 (3)'!P19+'Tab 4 PPN1 (4)'!P19+'Tab 4 PPN1 (5)'!P19+'Tab 4 PPN1 (6)'!P19+'Tab 4 PPN1 (7)'!P19+'Tab 4 PPN1 (8)'!P19+'Tab 4 PPN1 (9)'!P19</f>
        <v>0</v>
      </c>
      <c r="Q19" s="285">
        <f>'Tab 3'!Q19+'Tab 4 PPN1'!Q19+'Tab 4 PPN1 (2)'!Q19+'Tab 4 PPN1 (3)'!Q19+'Tab 4 PPN1 (4)'!Q19+'Tab 4 PPN1 (5)'!Q19+'Tab 4 PPN1 (6)'!Q19+'Tab 4 PPN1 (7)'!Q19+'Tab 4 PPN1 (8)'!Q19+'Tab 4 PPN1 (9)'!Q19</f>
        <v>0</v>
      </c>
      <c r="R19" s="285">
        <f>'Tab 3'!R19+'Tab 4 PPN1'!R19+'Tab 4 PPN1 (2)'!R19+'Tab 4 PPN1 (3)'!R19+'Tab 4 PPN1 (4)'!R19+'Tab 4 PPN1 (5)'!R19+'Tab 4 PPN1 (6)'!R19+'Tab 4 PPN1 (7)'!R19+'Tab 4 PPN1 (8)'!R19+'Tab 4 PPN1 (9)'!R19</f>
        <v>0</v>
      </c>
      <c r="S19" s="211"/>
      <c r="T19" s="185"/>
      <c r="U19" s="186"/>
      <c r="V19" s="46"/>
      <c r="W19" s="46"/>
      <c r="X19" s="46"/>
      <c r="Y19" s="46"/>
      <c r="Z19" s="46"/>
      <c r="AA19" s="46"/>
    </row>
    <row r="20" spans="1:27" ht="27.75">
      <c r="A20" s="109"/>
      <c r="B20" s="78">
        <v>6</v>
      </c>
      <c r="C20" s="79" t="s">
        <v>21</v>
      </c>
      <c r="D20" s="78">
        <v>613400</v>
      </c>
      <c r="E20" s="285">
        <f>'Tab 3'!E20+'Tab 4 PPN1'!E20+'Tab 4 PPN1 (2)'!E20+'Tab 4 PPN1 (3)'!E20+'Tab 4 PPN1 (4)'!E20+'Tab 4 PPN1 (5)'!E20+'Tab 4 PPN1 (6)'!E20+'Tab 4 PPN1 (7)'!E20+'Tab 4 PPN1 (8)'!E20+'Tab 4 PPN1 (9)'!E20</f>
        <v>13000</v>
      </c>
      <c r="F20" s="285">
        <f>'Tab 3'!F20+'Tab 4 PPN1'!F20+'Tab 4 PPN1 (2)'!F20+'Tab 4 PPN1 (3)'!F20+'Tab 4 PPN1 (4)'!F20+'Tab 4 PPN1 (5)'!F20+'Tab 4 PPN1 (6)'!F20+'Tab 4 PPN1 (7)'!F20+'Tab 4 PPN1 (8)'!F20+'Tab 4 PPN1 (9)'!F20</f>
        <v>0</v>
      </c>
      <c r="G20" s="285">
        <f>'Tab 3'!G20+'Tab 4 PPN1'!G20+'Tab 4 PPN1 (2)'!G20+'Tab 4 PPN1 (3)'!G20+'Tab 4 PPN1 (4)'!G20+'Tab 4 PPN1 (5)'!G20+'Tab 4 PPN1 (6)'!G20+'Tab 4 PPN1 (7)'!G20+'Tab 4 PPN1 (8)'!G20+'Tab 4 PPN1 (9)'!G20</f>
        <v>13000</v>
      </c>
      <c r="H20" s="285">
        <f>'Tab 3'!H20+'Tab 4 PPN1'!H20+'Tab 4 PPN1 (2)'!H20+'Tab 4 PPN1 (3)'!H20+'Tab 4 PPN1 (4)'!H20+'Tab 4 PPN1 (5)'!H20+'Tab 4 PPN1 (6)'!H20+'Tab 4 PPN1 (7)'!H20+'Tab 4 PPN1 (8)'!H20+'Tab 4 PPN1 (9)'!H20</f>
        <v>500</v>
      </c>
      <c r="I20" s="285">
        <f>'Tab 3'!I20+'Tab 4 PPN1'!I20+'Tab 4 PPN1 (2)'!I20+'Tab 4 PPN1 (3)'!I20+'Tab 4 PPN1 (4)'!I20+'Tab 4 PPN1 (5)'!I20+'Tab 4 PPN1 (6)'!I20+'Tab 4 PPN1 (7)'!I20+'Tab 4 PPN1 (8)'!I20+'Tab 4 PPN1 (9)'!I20</f>
        <v>12500</v>
      </c>
      <c r="J20" s="285">
        <f>'Tab 3'!J20+'Tab 4 PPN1'!J20+'Tab 4 PPN1 (2)'!J20+'Tab 4 PPN1 (3)'!J20+'Tab 4 PPN1 (4)'!J20+'Tab 4 PPN1 (5)'!J20+'Tab 4 PPN1 (6)'!J20+'Tab 4 PPN1 (7)'!J20+'Tab 4 PPN1 (8)'!J20+'Tab 4 PPN1 (9)'!J20</f>
        <v>2000</v>
      </c>
      <c r="K20" s="285">
        <f>'Tab 3'!K20+'Tab 4 PPN1'!K20+'Tab 4 PPN1 (2)'!K20+'Tab 4 PPN1 (3)'!K20+'Tab 4 PPN1 (4)'!K20+'Tab 4 PPN1 (5)'!K20+'Tab 4 PPN1 (6)'!K20+'Tab 4 PPN1 (7)'!K20+'Tab 4 PPN1 (8)'!K20+'Tab 4 PPN1 (9)'!K20</f>
        <v>2000</v>
      </c>
      <c r="L20" s="285">
        <f>'Tab 3'!L20+'Tab 4 PPN1'!L20+'Tab 4 PPN1 (2)'!L20+'Tab 4 PPN1 (3)'!L20+'Tab 4 PPN1 (4)'!L20+'Tab 4 PPN1 (5)'!L20+'Tab 4 PPN1 (6)'!L20+'Tab 4 PPN1 (7)'!L20+'Tab 4 PPN1 (8)'!L20+'Tab 4 PPN1 (9)'!L20</f>
        <v>4000</v>
      </c>
      <c r="M20" s="285">
        <f>'Tab 3'!M20+'Tab 4 PPN1'!M20+'Tab 4 PPN1 (2)'!M20+'Tab 4 PPN1 (3)'!M20+'Tab 4 PPN1 (4)'!M20+'Tab 4 PPN1 (5)'!M20+'Tab 4 PPN1 (6)'!M20+'Tab 4 PPN1 (7)'!M20+'Tab 4 PPN1 (8)'!M20+'Tab 4 PPN1 (9)'!M20</f>
        <v>0</v>
      </c>
      <c r="N20" s="285">
        <f>'Tab 3'!N20+'Tab 4 PPN1'!N20+'Tab 4 PPN1 (2)'!N20+'Tab 4 PPN1 (3)'!N20+'Tab 4 PPN1 (4)'!N20+'Tab 4 PPN1 (5)'!N20+'Tab 4 PPN1 (6)'!N20+'Tab 4 PPN1 (7)'!N20+'Tab 4 PPN1 (8)'!N20+'Tab 4 PPN1 (9)'!N20</f>
        <v>0</v>
      </c>
      <c r="O20" s="285">
        <f>'Tab 3'!O20+'Tab 4 PPN1'!O20+'Tab 4 PPN1 (2)'!O20+'Tab 4 PPN1 (3)'!O20+'Tab 4 PPN1 (4)'!O20+'Tab 4 PPN1 (5)'!O20+'Tab 4 PPN1 (6)'!O20+'Tab 4 PPN1 (7)'!O20+'Tab 4 PPN1 (8)'!O20+'Tab 4 PPN1 (9)'!O20</f>
        <v>2000</v>
      </c>
      <c r="P20" s="285">
        <f>'Tab 3'!P20+'Tab 4 PPN1'!P20+'Tab 4 PPN1 (2)'!P20+'Tab 4 PPN1 (3)'!P20+'Tab 4 PPN1 (4)'!P20+'Tab 4 PPN1 (5)'!P20+'Tab 4 PPN1 (6)'!P20+'Tab 4 PPN1 (7)'!P20+'Tab 4 PPN1 (8)'!P20+'Tab 4 PPN1 (9)'!P20</f>
        <v>2000</v>
      </c>
      <c r="Q20" s="285">
        <f>'Tab 3'!Q20+'Tab 4 PPN1'!Q20+'Tab 4 PPN1 (2)'!Q20+'Tab 4 PPN1 (3)'!Q20+'Tab 4 PPN1 (4)'!Q20+'Tab 4 PPN1 (5)'!Q20+'Tab 4 PPN1 (6)'!Q20+'Tab 4 PPN1 (7)'!Q20+'Tab 4 PPN1 (8)'!Q20+'Tab 4 PPN1 (9)'!Q20</f>
        <v>500</v>
      </c>
      <c r="R20" s="285">
        <f>'Tab 3'!R20+'Tab 4 PPN1'!R20+'Tab 4 PPN1 (2)'!R20+'Tab 4 PPN1 (3)'!R20+'Tab 4 PPN1 (4)'!R20+'Tab 4 PPN1 (5)'!R20+'Tab 4 PPN1 (6)'!R20+'Tab 4 PPN1 (7)'!R20+'Tab 4 PPN1 (8)'!R20+'Tab 4 PPN1 (9)'!R20</f>
        <v>0</v>
      </c>
      <c r="S20" s="211"/>
      <c r="T20" s="185"/>
      <c r="U20" s="186"/>
      <c r="V20" s="46"/>
      <c r="W20" s="46"/>
      <c r="X20" s="46"/>
      <c r="Y20" s="46"/>
      <c r="Z20" s="46"/>
      <c r="AA20" s="46"/>
    </row>
    <row r="21" spans="1:27" ht="27.75">
      <c r="A21" s="109"/>
      <c r="B21" s="78">
        <v>7</v>
      </c>
      <c r="C21" s="77" t="s">
        <v>22</v>
      </c>
      <c r="D21" s="78">
        <v>613500</v>
      </c>
      <c r="E21" s="285">
        <f>'Tab 3'!E21+'Tab 4 PPN1'!E21+'Tab 4 PPN1 (2)'!E21+'Tab 4 PPN1 (3)'!E21+'Tab 4 PPN1 (4)'!E21+'Tab 4 PPN1 (5)'!E21+'Tab 4 PPN1 (6)'!E21+'Tab 4 PPN1 (7)'!E21+'Tab 4 PPN1 (8)'!E21+'Tab 4 PPN1 (9)'!E21</f>
        <v>18000</v>
      </c>
      <c r="F21" s="285">
        <f>'Tab 3'!F21+'Tab 4 PPN1'!F21+'Tab 4 PPN1 (2)'!F21+'Tab 4 PPN1 (3)'!F21+'Tab 4 PPN1 (4)'!F21+'Tab 4 PPN1 (5)'!F21+'Tab 4 PPN1 (6)'!F21+'Tab 4 PPN1 (7)'!F21+'Tab 4 PPN1 (8)'!F21+'Tab 4 PPN1 (9)'!F21</f>
        <v>0</v>
      </c>
      <c r="G21" s="285">
        <f>'Tab 3'!G21+'Tab 4 PPN1'!G21+'Tab 4 PPN1 (2)'!G21+'Tab 4 PPN1 (3)'!G21+'Tab 4 PPN1 (4)'!G21+'Tab 4 PPN1 (5)'!G21+'Tab 4 PPN1 (6)'!G21+'Tab 4 PPN1 (7)'!G21+'Tab 4 PPN1 (8)'!G21+'Tab 4 PPN1 (9)'!G21</f>
        <v>18000</v>
      </c>
      <c r="H21" s="285">
        <f>'Tab 3'!H21+'Tab 4 PPN1'!H21+'Tab 4 PPN1 (2)'!H21+'Tab 4 PPN1 (3)'!H21+'Tab 4 PPN1 (4)'!H21+'Tab 4 PPN1 (5)'!H21+'Tab 4 PPN1 (6)'!H21+'Tab 4 PPN1 (7)'!H21+'Tab 4 PPN1 (8)'!H21+'Tab 4 PPN1 (9)'!H21</f>
        <v>5500</v>
      </c>
      <c r="I21" s="285">
        <f>'Tab 3'!I21+'Tab 4 PPN1'!I21+'Tab 4 PPN1 (2)'!I21+'Tab 4 PPN1 (3)'!I21+'Tab 4 PPN1 (4)'!I21+'Tab 4 PPN1 (5)'!I21+'Tab 4 PPN1 (6)'!I21+'Tab 4 PPN1 (7)'!I21+'Tab 4 PPN1 (8)'!I21+'Tab 4 PPN1 (9)'!I21</f>
        <v>12500</v>
      </c>
      <c r="J21" s="285">
        <f>'Tab 3'!J21+'Tab 4 PPN1'!J21+'Tab 4 PPN1 (2)'!J21+'Tab 4 PPN1 (3)'!J21+'Tab 4 PPN1 (4)'!J21+'Tab 4 PPN1 (5)'!J21+'Tab 4 PPN1 (6)'!J21+'Tab 4 PPN1 (7)'!J21+'Tab 4 PPN1 (8)'!J21+'Tab 4 PPN1 (9)'!J21</f>
        <v>2000</v>
      </c>
      <c r="K21" s="285">
        <f>'Tab 3'!K21+'Tab 4 PPN1'!K21+'Tab 4 PPN1 (2)'!K21+'Tab 4 PPN1 (3)'!K21+'Tab 4 PPN1 (4)'!K21+'Tab 4 PPN1 (5)'!K21+'Tab 4 PPN1 (6)'!K21+'Tab 4 PPN1 (7)'!K21+'Tab 4 PPN1 (8)'!K21+'Tab 4 PPN1 (9)'!K21</f>
        <v>2000</v>
      </c>
      <c r="L21" s="285">
        <f>'Tab 3'!L21+'Tab 4 PPN1'!L21+'Tab 4 PPN1 (2)'!L21+'Tab 4 PPN1 (3)'!L21+'Tab 4 PPN1 (4)'!L21+'Tab 4 PPN1 (5)'!L21+'Tab 4 PPN1 (6)'!L21+'Tab 4 PPN1 (7)'!L21+'Tab 4 PPN1 (8)'!L21+'Tab 4 PPN1 (9)'!L21</f>
        <v>2000</v>
      </c>
      <c r="M21" s="285">
        <f>'Tab 3'!M21+'Tab 4 PPN1'!M21+'Tab 4 PPN1 (2)'!M21+'Tab 4 PPN1 (3)'!M21+'Tab 4 PPN1 (4)'!M21+'Tab 4 PPN1 (5)'!M21+'Tab 4 PPN1 (6)'!M21+'Tab 4 PPN1 (7)'!M21+'Tab 4 PPN1 (8)'!M21+'Tab 4 PPN1 (9)'!M21</f>
        <v>2000</v>
      </c>
      <c r="N21" s="285">
        <f>'Tab 3'!N21+'Tab 4 PPN1'!N21+'Tab 4 PPN1 (2)'!N21+'Tab 4 PPN1 (3)'!N21+'Tab 4 PPN1 (4)'!N21+'Tab 4 PPN1 (5)'!N21+'Tab 4 PPN1 (6)'!N21+'Tab 4 PPN1 (7)'!N21+'Tab 4 PPN1 (8)'!N21+'Tab 4 PPN1 (9)'!N21</f>
        <v>2000</v>
      </c>
      <c r="O21" s="285">
        <f>'Tab 3'!O21+'Tab 4 PPN1'!O21+'Tab 4 PPN1 (2)'!O21+'Tab 4 PPN1 (3)'!O21+'Tab 4 PPN1 (4)'!O21+'Tab 4 PPN1 (5)'!O21+'Tab 4 PPN1 (6)'!O21+'Tab 4 PPN1 (7)'!O21+'Tab 4 PPN1 (8)'!O21+'Tab 4 PPN1 (9)'!O21</f>
        <v>2000</v>
      </c>
      <c r="P21" s="285">
        <f>'Tab 3'!P21+'Tab 4 PPN1'!P21+'Tab 4 PPN1 (2)'!P21+'Tab 4 PPN1 (3)'!P21+'Tab 4 PPN1 (4)'!P21+'Tab 4 PPN1 (5)'!P21+'Tab 4 PPN1 (6)'!P21+'Tab 4 PPN1 (7)'!P21+'Tab 4 PPN1 (8)'!P21+'Tab 4 PPN1 (9)'!P21</f>
        <v>500</v>
      </c>
      <c r="Q21" s="285">
        <f>'Tab 3'!Q21+'Tab 4 PPN1'!Q21+'Tab 4 PPN1 (2)'!Q21+'Tab 4 PPN1 (3)'!Q21+'Tab 4 PPN1 (4)'!Q21+'Tab 4 PPN1 (5)'!Q21+'Tab 4 PPN1 (6)'!Q21+'Tab 4 PPN1 (7)'!Q21+'Tab 4 PPN1 (8)'!Q21+'Tab 4 PPN1 (9)'!Q21</f>
        <v>0</v>
      </c>
      <c r="R21" s="285">
        <f>'Tab 3'!R21+'Tab 4 PPN1'!R21+'Tab 4 PPN1 (2)'!R21+'Tab 4 PPN1 (3)'!R21+'Tab 4 PPN1 (4)'!R21+'Tab 4 PPN1 (5)'!R21+'Tab 4 PPN1 (6)'!R21+'Tab 4 PPN1 (7)'!R21+'Tab 4 PPN1 (8)'!R21+'Tab 4 PPN1 (9)'!R21</f>
        <v>0</v>
      </c>
      <c r="S21" s="211"/>
      <c r="T21" s="185"/>
      <c r="U21" s="186"/>
      <c r="V21" s="46"/>
      <c r="W21" s="46"/>
      <c r="X21" s="46"/>
      <c r="Y21" s="46"/>
      <c r="Z21" s="46"/>
      <c r="AA21" s="46"/>
    </row>
    <row r="22" spans="1:27" ht="27.75">
      <c r="A22" s="109"/>
      <c r="B22" s="78">
        <v>8</v>
      </c>
      <c r="C22" s="79" t="s">
        <v>58</v>
      </c>
      <c r="D22" s="78">
        <v>613600</v>
      </c>
      <c r="E22" s="285">
        <f>'Tab 3'!E22+'Tab 4 PPN1'!E22+'Tab 4 PPN1 (2)'!E22+'Tab 4 PPN1 (3)'!E22+'Tab 4 PPN1 (4)'!E22+'Tab 4 PPN1 (5)'!E22+'Tab 4 PPN1 (6)'!E22+'Tab 4 PPN1 (7)'!E22+'Tab 4 PPN1 (8)'!E22+'Tab 4 PPN1 (9)'!E22</f>
        <v>6000</v>
      </c>
      <c r="F22" s="285">
        <f>'Tab 3'!F22+'Tab 4 PPN1'!F22+'Tab 4 PPN1 (2)'!F22+'Tab 4 PPN1 (3)'!F22+'Tab 4 PPN1 (4)'!F22+'Tab 4 PPN1 (5)'!F22+'Tab 4 PPN1 (6)'!F22+'Tab 4 PPN1 (7)'!F22+'Tab 4 PPN1 (8)'!F22+'Tab 4 PPN1 (9)'!F22</f>
        <v>0</v>
      </c>
      <c r="G22" s="285">
        <f>'Tab 3'!G22+'Tab 4 PPN1'!G22+'Tab 4 PPN1 (2)'!G22+'Tab 4 PPN1 (3)'!G22+'Tab 4 PPN1 (4)'!G22+'Tab 4 PPN1 (5)'!G22+'Tab 4 PPN1 (6)'!G22+'Tab 4 PPN1 (7)'!G22+'Tab 4 PPN1 (8)'!G22+'Tab 4 PPN1 (9)'!G22</f>
        <v>6000</v>
      </c>
      <c r="H22" s="285">
        <f>'Tab 3'!H22+'Tab 4 PPN1'!H22+'Tab 4 PPN1 (2)'!H22+'Tab 4 PPN1 (3)'!H22+'Tab 4 PPN1 (4)'!H22+'Tab 4 PPN1 (5)'!H22+'Tab 4 PPN1 (6)'!H22+'Tab 4 PPN1 (7)'!H22+'Tab 4 PPN1 (8)'!H22+'Tab 4 PPN1 (9)'!H22</f>
        <v>0</v>
      </c>
      <c r="I22" s="285">
        <f>'Tab 3'!I22+'Tab 4 PPN1'!I22+'Tab 4 PPN1 (2)'!I22+'Tab 4 PPN1 (3)'!I22+'Tab 4 PPN1 (4)'!I22+'Tab 4 PPN1 (5)'!I22+'Tab 4 PPN1 (6)'!I22+'Tab 4 PPN1 (7)'!I22+'Tab 4 PPN1 (8)'!I22+'Tab 4 PPN1 (9)'!I22</f>
        <v>6000</v>
      </c>
      <c r="J22" s="285">
        <f>'Tab 3'!J22+'Tab 4 PPN1'!J22+'Tab 4 PPN1 (2)'!J22+'Tab 4 PPN1 (3)'!J22+'Tab 4 PPN1 (4)'!J22+'Tab 4 PPN1 (5)'!J22+'Tab 4 PPN1 (6)'!J22+'Tab 4 PPN1 (7)'!J22+'Tab 4 PPN1 (8)'!J22+'Tab 4 PPN1 (9)'!J22</f>
        <v>6000</v>
      </c>
      <c r="K22" s="285">
        <f>'Tab 3'!K22+'Tab 4 PPN1'!K22+'Tab 4 PPN1 (2)'!K22+'Tab 4 PPN1 (3)'!K22+'Tab 4 PPN1 (4)'!K22+'Tab 4 PPN1 (5)'!K22+'Tab 4 PPN1 (6)'!K22+'Tab 4 PPN1 (7)'!K22+'Tab 4 PPN1 (8)'!K22+'Tab 4 PPN1 (9)'!K22</f>
        <v>0</v>
      </c>
      <c r="L22" s="285">
        <f>'Tab 3'!L22+'Tab 4 PPN1'!L22+'Tab 4 PPN1 (2)'!L22+'Tab 4 PPN1 (3)'!L22+'Tab 4 PPN1 (4)'!L22+'Tab 4 PPN1 (5)'!L22+'Tab 4 PPN1 (6)'!L22+'Tab 4 PPN1 (7)'!L22+'Tab 4 PPN1 (8)'!L22+'Tab 4 PPN1 (9)'!L22</f>
        <v>0</v>
      </c>
      <c r="M22" s="285">
        <f>'Tab 3'!M22+'Tab 4 PPN1'!M22+'Tab 4 PPN1 (2)'!M22+'Tab 4 PPN1 (3)'!M22+'Tab 4 PPN1 (4)'!M22+'Tab 4 PPN1 (5)'!M22+'Tab 4 PPN1 (6)'!M22+'Tab 4 PPN1 (7)'!M22+'Tab 4 PPN1 (8)'!M22+'Tab 4 PPN1 (9)'!M22</f>
        <v>0</v>
      </c>
      <c r="N22" s="285">
        <f>'Tab 3'!N22+'Tab 4 PPN1'!N22+'Tab 4 PPN1 (2)'!N22+'Tab 4 PPN1 (3)'!N22+'Tab 4 PPN1 (4)'!N22+'Tab 4 PPN1 (5)'!N22+'Tab 4 PPN1 (6)'!N22+'Tab 4 PPN1 (7)'!N22+'Tab 4 PPN1 (8)'!N22+'Tab 4 PPN1 (9)'!N22</f>
        <v>0</v>
      </c>
      <c r="O22" s="285">
        <f>'Tab 3'!O22+'Tab 4 PPN1'!O22+'Tab 4 PPN1 (2)'!O22+'Tab 4 PPN1 (3)'!O22+'Tab 4 PPN1 (4)'!O22+'Tab 4 PPN1 (5)'!O22+'Tab 4 PPN1 (6)'!O22+'Tab 4 PPN1 (7)'!O22+'Tab 4 PPN1 (8)'!O22+'Tab 4 PPN1 (9)'!O22</f>
        <v>0</v>
      </c>
      <c r="P22" s="285">
        <f>'Tab 3'!P22+'Tab 4 PPN1'!P22+'Tab 4 PPN1 (2)'!P22+'Tab 4 PPN1 (3)'!P22+'Tab 4 PPN1 (4)'!P22+'Tab 4 PPN1 (5)'!P22+'Tab 4 PPN1 (6)'!P22+'Tab 4 PPN1 (7)'!P22+'Tab 4 PPN1 (8)'!P22+'Tab 4 PPN1 (9)'!P22</f>
        <v>0</v>
      </c>
      <c r="Q22" s="285">
        <f>'Tab 3'!Q22+'Tab 4 PPN1'!Q22+'Tab 4 PPN1 (2)'!Q22+'Tab 4 PPN1 (3)'!Q22+'Tab 4 PPN1 (4)'!Q22+'Tab 4 PPN1 (5)'!Q22+'Tab 4 PPN1 (6)'!Q22+'Tab 4 PPN1 (7)'!Q22+'Tab 4 PPN1 (8)'!Q22+'Tab 4 PPN1 (9)'!Q22</f>
        <v>0</v>
      </c>
      <c r="R22" s="285">
        <f>'Tab 3'!R22+'Tab 4 PPN1'!R22+'Tab 4 PPN1 (2)'!R22+'Tab 4 PPN1 (3)'!R22+'Tab 4 PPN1 (4)'!R22+'Tab 4 PPN1 (5)'!R22+'Tab 4 PPN1 (6)'!R22+'Tab 4 PPN1 (7)'!R22+'Tab 4 PPN1 (8)'!R22+'Tab 4 PPN1 (9)'!R22</f>
        <v>0</v>
      </c>
      <c r="S22" s="211"/>
      <c r="T22" s="185"/>
      <c r="U22" s="186"/>
      <c r="V22" s="46"/>
      <c r="W22" s="46"/>
      <c r="X22" s="46"/>
      <c r="Y22" s="46"/>
      <c r="Z22" s="46"/>
      <c r="AA22" s="46"/>
    </row>
    <row r="23" spans="1:27" ht="27.75">
      <c r="A23" s="109"/>
      <c r="B23" s="78">
        <v>9</v>
      </c>
      <c r="C23" s="79" t="s">
        <v>10</v>
      </c>
      <c r="D23" s="78">
        <v>613700</v>
      </c>
      <c r="E23" s="285">
        <f>'Tab 3'!E23+'Tab 4 PPN1'!E23+'Tab 4 PPN1 (2)'!E23+'Tab 4 PPN1 (3)'!E23+'Tab 4 PPN1 (4)'!E23+'Tab 4 PPN1 (5)'!E23+'Tab 4 PPN1 (6)'!E23+'Tab 4 PPN1 (7)'!E23+'Tab 4 PPN1 (8)'!E23+'Tab 4 PPN1 (9)'!E23</f>
        <v>14000</v>
      </c>
      <c r="F23" s="285">
        <f>'Tab 3'!F23+'Tab 4 PPN1'!F23+'Tab 4 PPN1 (2)'!F23+'Tab 4 PPN1 (3)'!F23+'Tab 4 PPN1 (4)'!F23+'Tab 4 PPN1 (5)'!F23+'Tab 4 PPN1 (6)'!F23+'Tab 4 PPN1 (7)'!F23+'Tab 4 PPN1 (8)'!F23+'Tab 4 PPN1 (9)'!F23</f>
        <v>0</v>
      </c>
      <c r="G23" s="285">
        <f>'Tab 3'!G23+'Tab 4 PPN1'!G23+'Tab 4 PPN1 (2)'!G23+'Tab 4 PPN1 (3)'!G23+'Tab 4 PPN1 (4)'!G23+'Tab 4 PPN1 (5)'!G23+'Tab 4 PPN1 (6)'!G23+'Tab 4 PPN1 (7)'!G23+'Tab 4 PPN1 (8)'!G23+'Tab 4 PPN1 (9)'!G23</f>
        <v>14000</v>
      </c>
      <c r="H23" s="285">
        <f>'Tab 3'!H23+'Tab 4 PPN1'!H23+'Tab 4 PPN1 (2)'!H23+'Tab 4 PPN1 (3)'!H23+'Tab 4 PPN1 (4)'!H23+'Tab 4 PPN1 (5)'!H23+'Tab 4 PPN1 (6)'!H23+'Tab 4 PPN1 (7)'!H23+'Tab 4 PPN1 (8)'!H23+'Tab 4 PPN1 (9)'!H23</f>
        <v>4100</v>
      </c>
      <c r="I23" s="285">
        <f>'Tab 3'!I23+'Tab 4 PPN1'!I23+'Tab 4 PPN1 (2)'!I23+'Tab 4 PPN1 (3)'!I23+'Tab 4 PPN1 (4)'!I23+'Tab 4 PPN1 (5)'!I23+'Tab 4 PPN1 (6)'!I23+'Tab 4 PPN1 (7)'!I23+'Tab 4 PPN1 (8)'!I23+'Tab 4 PPN1 (9)'!I23</f>
        <v>9900</v>
      </c>
      <c r="J23" s="285">
        <f>'Tab 3'!J23+'Tab 4 PPN1'!J23+'Tab 4 PPN1 (2)'!J23+'Tab 4 PPN1 (3)'!J23+'Tab 4 PPN1 (4)'!J23+'Tab 4 PPN1 (5)'!J23+'Tab 4 PPN1 (6)'!J23+'Tab 4 PPN1 (7)'!J23+'Tab 4 PPN1 (8)'!J23+'Tab 4 PPN1 (9)'!J23</f>
        <v>3000</v>
      </c>
      <c r="K23" s="285">
        <f>'Tab 3'!K23+'Tab 4 PPN1'!K23+'Tab 4 PPN1 (2)'!K23+'Tab 4 PPN1 (3)'!K23+'Tab 4 PPN1 (4)'!K23+'Tab 4 PPN1 (5)'!K23+'Tab 4 PPN1 (6)'!K23+'Tab 4 PPN1 (7)'!K23+'Tab 4 PPN1 (8)'!K23+'Tab 4 PPN1 (9)'!K23</f>
        <v>2000</v>
      </c>
      <c r="L23" s="285">
        <f>'Tab 3'!L23+'Tab 4 PPN1'!L23+'Tab 4 PPN1 (2)'!L23+'Tab 4 PPN1 (3)'!L23+'Tab 4 PPN1 (4)'!L23+'Tab 4 PPN1 (5)'!L23+'Tab 4 PPN1 (6)'!L23+'Tab 4 PPN1 (7)'!L23+'Tab 4 PPN1 (8)'!L23+'Tab 4 PPN1 (9)'!L23</f>
        <v>2000</v>
      </c>
      <c r="M23" s="285">
        <f>'Tab 3'!M23+'Tab 4 PPN1'!M23+'Tab 4 PPN1 (2)'!M23+'Tab 4 PPN1 (3)'!M23+'Tab 4 PPN1 (4)'!M23+'Tab 4 PPN1 (5)'!M23+'Tab 4 PPN1 (6)'!M23+'Tab 4 PPN1 (7)'!M23+'Tab 4 PPN1 (8)'!M23+'Tab 4 PPN1 (9)'!M23</f>
        <v>2000</v>
      </c>
      <c r="N23" s="285">
        <f>'Tab 3'!N23+'Tab 4 PPN1'!N23+'Tab 4 PPN1 (2)'!N23+'Tab 4 PPN1 (3)'!N23+'Tab 4 PPN1 (4)'!N23+'Tab 4 PPN1 (5)'!N23+'Tab 4 PPN1 (6)'!N23+'Tab 4 PPN1 (7)'!N23+'Tab 4 PPN1 (8)'!N23+'Tab 4 PPN1 (9)'!N23</f>
        <v>900</v>
      </c>
      <c r="O23" s="285">
        <f>'Tab 3'!O23+'Tab 4 PPN1'!O23+'Tab 4 PPN1 (2)'!O23+'Tab 4 PPN1 (3)'!O23+'Tab 4 PPN1 (4)'!O23+'Tab 4 PPN1 (5)'!O23+'Tab 4 PPN1 (6)'!O23+'Tab 4 PPN1 (7)'!O23+'Tab 4 PPN1 (8)'!O23+'Tab 4 PPN1 (9)'!O23</f>
        <v>0</v>
      </c>
      <c r="P23" s="285">
        <f>'Tab 3'!P23+'Tab 4 PPN1'!P23+'Tab 4 PPN1 (2)'!P23+'Tab 4 PPN1 (3)'!P23+'Tab 4 PPN1 (4)'!P23+'Tab 4 PPN1 (5)'!P23+'Tab 4 PPN1 (6)'!P23+'Tab 4 PPN1 (7)'!P23+'Tab 4 PPN1 (8)'!P23+'Tab 4 PPN1 (9)'!P23</f>
        <v>0</v>
      </c>
      <c r="Q23" s="285">
        <f>'Tab 3'!Q23+'Tab 4 PPN1'!Q23+'Tab 4 PPN1 (2)'!Q23+'Tab 4 PPN1 (3)'!Q23+'Tab 4 PPN1 (4)'!Q23+'Tab 4 PPN1 (5)'!Q23+'Tab 4 PPN1 (6)'!Q23+'Tab 4 PPN1 (7)'!Q23+'Tab 4 PPN1 (8)'!Q23+'Tab 4 PPN1 (9)'!Q23</f>
        <v>0</v>
      </c>
      <c r="R23" s="285">
        <f>'Tab 3'!R23+'Tab 4 PPN1'!R23+'Tab 4 PPN1 (2)'!R23+'Tab 4 PPN1 (3)'!R23+'Tab 4 PPN1 (4)'!R23+'Tab 4 PPN1 (5)'!R23+'Tab 4 PPN1 (6)'!R23+'Tab 4 PPN1 (7)'!R23+'Tab 4 PPN1 (8)'!R23+'Tab 4 PPN1 (9)'!R23</f>
        <v>0</v>
      </c>
      <c r="S23" s="211"/>
      <c r="T23" s="185"/>
      <c r="U23" s="186"/>
      <c r="V23" s="46"/>
      <c r="W23" s="46"/>
      <c r="X23" s="46"/>
      <c r="Y23" s="46"/>
      <c r="Z23" s="46"/>
      <c r="AA23" s="46"/>
    </row>
    <row r="24" spans="1:27" ht="47.25">
      <c r="A24" s="109"/>
      <c r="B24" s="78">
        <v>10</v>
      </c>
      <c r="C24" s="77" t="s">
        <v>41</v>
      </c>
      <c r="D24" s="78">
        <v>613800</v>
      </c>
      <c r="E24" s="285">
        <f>'Tab 3'!E24+'Tab 4 PPN1'!E24+'Tab 4 PPN1 (2)'!E24+'Tab 4 PPN1 (3)'!E24+'Tab 4 PPN1 (4)'!E24+'Tab 4 PPN1 (5)'!E24+'Tab 4 PPN1 (6)'!E24+'Tab 4 PPN1 (7)'!E24+'Tab 4 PPN1 (8)'!E24+'Tab 4 PPN1 (9)'!E24</f>
        <v>4000</v>
      </c>
      <c r="F24" s="285">
        <f>'Tab 3'!F24+'Tab 4 PPN1'!F24+'Tab 4 PPN1 (2)'!F24+'Tab 4 PPN1 (3)'!F24+'Tab 4 PPN1 (4)'!F24+'Tab 4 PPN1 (5)'!F24+'Tab 4 PPN1 (6)'!F24+'Tab 4 PPN1 (7)'!F24+'Tab 4 PPN1 (8)'!F24+'Tab 4 PPN1 (9)'!F24</f>
        <v>0</v>
      </c>
      <c r="G24" s="285">
        <f>'Tab 3'!G24+'Tab 4 PPN1'!G24+'Tab 4 PPN1 (2)'!G24+'Tab 4 PPN1 (3)'!G24+'Tab 4 PPN1 (4)'!G24+'Tab 4 PPN1 (5)'!G24+'Tab 4 PPN1 (6)'!G24+'Tab 4 PPN1 (7)'!G24+'Tab 4 PPN1 (8)'!G24+'Tab 4 PPN1 (9)'!G24</f>
        <v>4000</v>
      </c>
      <c r="H24" s="285">
        <f>'Tab 3'!H24+'Tab 4 PPN1'!H24+'Tab 4 PPN1 (2)'!H24+'Tab 4 PPN1 (3)'!H24+'Tab 4 PPN1 (4)'!H24+'Tab 4 PPN1 (5)'!H24+'Tab 4 PPN1 (6)'!H24+'Tab 4 PPN1 (7)'!H24+'Tab 4 PPN1 (8)'!H24+'Tab 4 PPN1 (9)'!H24</f>
        <v>2300</v>
      </c>
      <c r="I24" s="285">
        <f>'Tab 3'!I24+'Tab 4 PPN1'!I24+'Tab 4 PPN1 (2)'!I24+'Tab 4 PPN1 (3)'!I24+'Tab 4 PPN1 (4)'!I24+'Tab 4 PPN1 (5)'!I24+'Tab 4 PPN1 (6)'!I24+'Tab 4 PPN1 (7)'!I24+'Tab 4 PPN1 (8)'!I24+'Tab 4 PPN1 (9)'!I24</f>
        <v>1700</v>
      </c>
      <c r="J24" s="285">
        <f>'Tab 3'!J24+'Tab 4 PPN1'!J24+'Tab 4 PPN1 (2)'!J24+'Tab 4 PPN1 (3)'!J24+'Tab 4 PPN1 (4)'!J24+'Tab 4 PPN1 (5)'!J24+'Tab 4 PPN1 (6)'!J24+'Tab 4 PPN1 (7)'!J24+'Tab 4 PPN1 (8)'!J24+'Tab 4 PPN1 (9)'!J24</f>
        <v>0</v>
      </c>
      <c r="K24" s="285">
        <f>'Tab 3'!K24+'Tab 4 PPN1'!K24+'Tab 4 PPN1 (2)'!K24+'Tab 4 PPN1 (3)'!K24+'Tab 4 PPN1 (4)'!K24+'Tab 4 PPN1 (5)'!K24+'Tab 4 PPN1 (6)'!K24+'Tab 4 PPN1 (7)'!K24+'Tab 4 PPN1 (8)'!K24+'Tab 4 PPN1 (9)'!K24</f>
        <v>1700</v>
      </c>
      <c r="L24" s="285">
        <f>'Tab 3'!L24+'Tab 4 PPN1'!L24+'Tab 4 PPN1 (2)'!L24+'Tab 4 PPN1 (3)'!L24+'Tab 4 PPN1 (4)'!L24+'Tab 4 PPN1 (5)'!L24+'Tab 4 PPN1 (6)'!L24+'Tab 4 PPN1 (7)'!L24+'Tab 4 PPN1 (8)'!L24+'Tab 4 PPN1 (9)'!L24</f>
        <v>0</v>
      </c>
      <c r="M24" s="285">
        <f>'Tab 3'!M24+'Tab 4 PPN1'!M24+'Tab 4 PPN1 (2)'!M24+'Tab 4 PPN1 (3)'!M24+'Tab 4 PPN1 (4)'!M24+'Tab 4 PPN1 (5)'!M24+'Tab 4 PPN1 (6)'!M24+'Tab 4 PPN1 (7)'!M24+'Tab 4 PPN1 (8)'!M24+'Tab 4 PPN1 (9)'!M24</f>
        <v>0</v>
      </c>
      <c r="N24" s="285">
        <f>'Tab 3'!N24+'Tab 4 PPN1'!N24+'Tab 4 PPN1 (2)'!N24+'Tab 4 PPN1 (3)'!N24+'Tab 4 PPN1 (4)'!N24+'Tab 4 PPN1 (5)'!N24+'Tab 4 PPN1 (6)'!N24+'Tab 4 PPN1 (7)'!N24+'Tab 4 PPN1 (8)'!N24+'Tab 4 PPN1 (9)'!N24</f>
        <v>0</v>
      </c>
      <c r="O24" s="285">
        <f>'Tab 3'!O24+'Tab 4 PPN1'!O24+'Tab 4 PPN1 (2)'!O24+'Tab 4 PPN1 (3)'!O24+'Tab 4 PPN1 (4)'!O24+'Tab 4 PPN1 (5)'!O24+'Tab 4 PPN1 (6)'!O24+'Tab 4 PPN1 (7)'!O24+'Tab 4 PPN1 (8)'!O24+'Tab 4 PPN1 (9)'!O24</f>
        <v>0</v>
      </c>
      <c r="P24" s="285">
        <f>'Tab 3'!P24+'Tab 4 PPN1'!P24+'Tab 4 PPN1 (2)'!P24+'Tab 4 PPN1 (3)'!P24+'Tab 4 PPN1 (4)'!P24+'Tab 4 PPN1 (5)'!P24+'Tab 4 PPN1 (6)'!P24+'Tab 4 PPN1 (7)'!P24+'Tab 4 PPN1 (8)'!P24+'Tab 4 PPN1 (9)'!P24</f>
        <v>0</v>
      </c>
      <c r="Q24" s="285">
        <f>'Tab 3'!Q24+'Tab 4 PPN1'!Q24+'Tab 4 PPN1 (2)'!Q24+'Tab 4 PPN1 (3)'!Q24+'Tab 4 PPN1 (4)'!Q24+'Tab 4 PPN1 (5)'!Q24+'Tab 4 PPN1 (6)'!Q24+'Tab 4 PPN1 (7)'!Q24+'Tab 4 PPN1 (8)'!Q24+'Tab 4 PPN1 (9)'!Q24</f>
        <v>0</v>
      </c>
      <c r="R24" s="285">
        <f>'Tab 3'!R24+'Tab 4 PPN1'!R24+'Tab 4 PPN1 (2)'!R24+'Tab 4 PPN1 (3)'!R24+'Tab 4 PPN1 (4)'!R24+'Tab 4 PPN1 (5)'!R24+'Tab 4 PPN1 (6)'!R24+'Tab 4 PPN1 (7)'!R24+'Tab 4 PPN1 (8)'!R24+'Tab 4 PPN1 (9)'!R24</f>
        <v>0</v>
      </c>
      <c r="S24" s="211"/>
      <c r="T24" s="185"/>
      <c r="U24" s="186"/>
      <c r="V24" s="46"/>
      <c r="W24" s="46"/>
      <c r="X24" s="46"/>
      <c r="Y24" s="46"/>
      <c r="Z24" s="46"/>
      <c r="AA24" s="46"/>
    </row>
    <row r="25" spans="1:27" ht="27.75">
      <c r="A25" s="109"/>
      <c r="B25" s="78">
        <v>11</v>
      </c>
      <c r="C25" s="77" t="s">
        <v>11</v>
      </c>
      <c r="D25" s="78">
        <v>613900</v>
      </c>
      <c r="E25" s="285">
        <f>'Tab 3'!E25+'Tab 4 PPN1'!E25+'Tab 4 PPN1 (2)'!E25+'Tab 4 PPN1 (3)'!E25+'Tab 4 PPN1 (4)'!E25+'Tab 4 PPN1 (5)'!E25+'Tab 4 PPN1 (6)'!E25+'Tab 4 PPN1 (7)'!E25+'Tab 4 PPN1 (8)'!E25+'Tab 4 PPN1 (9)'!E25</f>
        <v>26000</v>
      </c>
      <c r="F25" s="285">
        <f>'Tab 3'!F25+'Tab 4 PPN1'!F25+'Tab 4 PPN1 (2)'!F25+'Tab 4 PPN1 (3)'!F25+'Tab 4 PPN1 (4)'!F25+'Tab 4 PPN1 (5)'!F25+'Tab 4 PPN1 (6)'!F25+'Tab 4 PPN1 (7)'!F25+'Tab 4 PPN1 (8)'!F25+'Tab 4 PPN1 (9)'!F25</f>
        <v>0</v>
      </c>
      <c r="G25" s="285">
        <f>'Tab 3'!G25+'Tab 4 PPN1'!G25+'Tab 4 PPN1 (2)'!G25+'Tab 4 PPN1 (3)'!G25+'Tab 4 PPN1 (4)'!G25+'Tab 4 PPN1 (5)'!G25+'Tab 4 PPN1 (6)'!G25+'Tab 4 PPN1 (7)'!G25+'Tab 4 PPN1 (8)'!G25+'Tab 4 PPN1 (9)'!G25</f>
        <v>26000</v>
      </c>
      <c r="H25" s="285">
        <f>'Tab 3'!H25+'Tab 4 PPN1'!H25+'Tab 4 PPN1 (2)'!H25+'Tab 4 PPN1 (3)'!H25+'Tab 4 PPN1 (4)'!H25+'Tab 4 PPN1 (5)'!H25+'Tab 4 PPN1 (6)'!H25+'Tab 4 PPN1 (7)'!H25+'Tab 4 PPN1 (8)'!H25+'Tab 4 PPN1 (9)'!H25</f>
        <v>6000</v>
      </c>
      <c r="I25" s="285">
        <f>'Tab 3'!I25+'Tab 4 PPN1'!I25+'Tab 4 PPN1 (2)'!I25+'Tab 4 PPN1 (3)'!I25+'Tab 4 PPN1 (4)'!I25+'Tab 4 PPN1 (5)'!I25+'Tab 4 PPN1 (6)'!I25+'Tab 4 PPN1 (7)'!I25+'Tab 4 PPN1 (8)'!I25+'Tab 4 PPN1 (9)'!I25</f>
        <v>20000</v>
      </c>
      <c r="J25" s="285">
        <f>'Tab 3'!J25+'Tab 4 PPN1'!J25+'Tab 4 PPN1 (2)'!J25+'Tab 4 PPN1 (3)'!J25+'Tab 4 PPN1 (4)'!J25+'Tab 4 PPN1 (5)'!J25+'Tab 4 PPN1 (6)'!J25+'Tab 4 PPN1 (7)'!J25+'Tab 4 PPN1 (8)'!J25+'Tab 4 PPN1 (9)'!J25</f>
        <v>3000</v>
      </c>
      <c r="K25" s="285">
        <f>'Tab 3'!K25+'Tab 4 PPN1'!K25+'Tab 4 PPN1 (2)'!K25+'Tab 4 PPN1 (3)'!K25+'Tab 4 PPN1 (4)'!K25+'Tab 4 PPN1 (5)'!K25+'Tab 4 PPN1 (6)'!K25+'Tab 4 PPN1 (7)'!K25+'Tab 4 PPN1 (8)'!K25+'Tab 4 PPN1 (9)'!K25</f>
        <v>3000</v>
      </c>
      <c r="L25" s="285">
        <f>'Tab 3'!L25+'Tab 4 PPN1'!L25+'Tab 4 PPN1 (2)'!L25+'Tab 4 PPN1 (3)'!L25+'Tab 4 PPN1 (4)'!L25+'Tab 4 PPN1 (5)'!L25+'Tab 4 PPN1 (6)'!L25+'Tab 4 PPN1 (7)'!L25+'Tab 4 PPN1 (8)'!L25+'Tab 4 PPN1 (9)'!L25</f>
        <v>3000</v>
      </c>
      <c r="M25" s="285">
        <f>'Tab 3'!M25+'Tab 4 PPN1'!M25+'Tab 4 PPN1 (2)'!M25+'Tab 4 PPN1 (3)'!M25+'Tab 4 PPN1 (4)'!M25+'Tab 4 PPN1 (5)'!M25+'Tab 4 PPN1 (6)'!M25+'Tab 4 PPN1 (7)'!M25+'Tab 4 PPN1 (8)'!M25+'Tab 4 PPN1 (9)'!M25</f>
        <v>3000</v>
      </c>
      <c r="N25" s="285">
        <f>'Tab 3'!N25+'Tab 4 PPN1'!N25+'Tab 4 PPN1 (2)'!N25+'Tab 4 PPN1 (3)'!N25+'Tab 4 PPN1 (4)'!N25+'Tab 4 PPN1 (5)'!N25+'Tab 4 PPN1 (6)'!N25+'Tab 4 PPN1 (7)'!N25+'Tab 4 PPN1 (8)'!N25+'Tab 4 PPN1 (9)'!N25</f>
        <v>2000</v>
      </c>
      <c r="O25" s="285">
        <f>'Tab 3'!O25+'Tab 4 PPN1'!O25+'Tab 4 PPN1 (2)'!O25+'Tab 4 PPN1 (3)'!O25+'Tab 4 PPN1 (4)'!O25+'Tab 4 PPN1 (5)'!O25+'Tab 4 PPN1 (6)'!O25+'Tab 4 PPN1 (7)'!O25+'Tab 4 PPN1 (8)'!O25+'Tab 4 PPN1 (9)'!O25</f>
        <v>2000</v>
      </c>
      <c r="P25" s="285">
        <f>'Tab 3'!P25+'Tab 4 PPN1'!P25+'Tab 4 PPN1 (2)'!P25+'Tab 4 PPN1 (3)'!P25+'Tab 4 PPN1 (4)'!P25+'Tab 4 PPN1 (5)'!P25+'Tab 4 PPN1 (6)'!P25+'Tab 4 PPN1 (7)'!P25+'Tab 4 PPN1 (8)'!P25+'Tab 4 PPN1 (9)'!P25</f>
        <v>2000</v>
      </c>
      <c r="Q25" s="285">
        <f>'Tab 3'!Q25+'Tab 4 PPN1'!Q25+'Tab 4 PPN1 (2)'!Q25+'Tab 4 PPN1 (3)'!Q25+'Tab 4 PPN1 (4)'!Q25+'Tab 4 PPN1 (5)'!Q25+'Tab 4 PPN1 (6)'!Q25+'Tab 4 PPN1 (7)'!Q25+'Tab 4 PPN1 (8)'!Q25+'Tab 4 PPN1 (9)'!Q25</f>
        <v>0</v>
      </c>
      <c r="R25" s="285">
        <f>'Tab 3'!R25+'Tab 4 PPN1'!R25+'Tab 4 PPN1 (2)'!R25+'Tab 4 PPN1 (3)'!R25+'Tab 4 PPN1 (4)'!R25+'Tab 4 PPN1 (5)'!R25+'Tab 4 PPN1 (6)'!R25+'Tab 4 PPN1 (7)'!R25+'Tab 4 PPN1 (8)'!R25+'Tab 4 PPN1 (9)'!R25</f>
        <v>2000</v>
      </c>
      <c r="S25" s="211"/>
      <c r="T25" s="185"/>
      <c r="U25" s="186"/>
      <c r="V25" s="46"/>
      <c r="W25" s="46"/>
      <c r="X25" s="46"/>
      <c r="Y25" s="46"/>
      <c r="Z25" s="46"/>
      <c r="AA25" s="46"/>
    </row>
    <row r="26" spans="1:26" ht="46.5" thickBot="1">
      <c r="A26" s="109"/>
      <c r="B26" s="187" t="s">
        <v>12</v>
      </c>
      <c r="C26" s="188" t="s">
        <v>60</v>
      </c>
      <c r="D26" s="189">
        <v>614000</v>
      </c>
      <c r="E26" s="286">
        <f>'Tab 3'!E26+'Tab 4 PPN1'!E26+'Tab 4 PPN1 (2)'!E26+'Tab 4 PPN1 (3)'!E26+'Tab 4 PPN1 (4)'!E26+'Tab 4 PPN1 (5)'!E26+'Tab 4 PPN1 (6)'!E26+'Tab 4 PPN1 (7)'!E26+'Tab 4 PPN1 (8)'!E26+'Tab 4 PPN1 (9)'!E26</f>
        <v>0</v>
      </c>
      <c r="F26" s="286">
        <f>'Tab 3'!F26+'Tab 4 PPN1'!F26+'Tab 4 PPN1 (2)'!F26+'Tab 4 PPN1 (3)'!F26+'Tab 4 PPN1 (4)'!F26+'Tab 4 PPN1 (5)'!F26+'Tab 4 PPN1 (6)'!F26+'Tab 4 PPN1 (7)'!F26+'Tab 4 PPN1 (8)'!F26+'Tab 4 PPN1 (9)'!F26</f>
        <v>0</v>
      </c>
      <c r="G26" s="286">
        <f>'Tab 3'!G26+'Tab 4 PPN1'!G26+'Tab 4 PPN1 (2)'!G26+'Tab 4 PPN1 (3)'!G26+'Tab 4 PPN1 (4)'!G26+'Tab 4 PPN1 (5)'!G26+'Tab 4 PPN1 (6)'!G26+'Tab 4 PPN1 (7)'!G26+'Tab 4 PPN1 (8)'!G26+'Tab 4 PPN1 (9)'!G26</f>
        <v>0</v>
      </c>
      <c r="H26" s="286">
        <f>'Tab 3'!H26+'Tab 4 PPN1'!H26+'Tab 4 PPN1 (2)'!H26+'Tab 4 PPN1 (3)'!H26+'Tab 4 PPN1 (4)'!H26+'Tab 4 PPN1 (5)'!H26+'Tab 4 PPN1 (6)'!H26+'Tab 4 PPN1 (7)'!H26+'Tab 4 PPN1 (8)'!H26+'Tab 4 PPN1 (9)'!H26</f>
        <v>0</v>
      </c>
      <c r="I26" s="286">
        <f>'Tab 3'!I26+'Tab 4 PPN1'!I26+'Tab 4 PPN1 (2)'!I26+'Tab 4 PPN1 (3)'!I26+'Tab 4 PPN1 (4)'!I26+'Tab 4 PPN1 (5)'!I26+'Tab 4 PPN1 (6)'!I26+'Tab 4 PPN1 (7)'!I26+'Tab 4 PPN1 (8)'!I26+'Tab 4 PPN1 (9)'!I26</f>
        <v>0</v>
      </c>
      <c r="J26" s="286">
        <f>'Tab 3'!J26+'Tab 4 PPN1'!J26+'Tab 4 PPN1 (2)'!J26+'Tab 4 PPN1 (3)'!J26+'Tab 4 PPN1 (4)'!J26+'Tab 4 PPN1 (5)'!J26+'Tab 4 PPN1 (6)'!J26+'Tab 4 PPN1 (7)'!J26+'Tab 4 PPN1 (8)'!J26+'Tab 4 PPN1 (9)'!J26</f>
        <v>0</v>
      </c>
      <c r="K26" s="286">
        <f>'Tab 3'!K26+'Tab 4 PPN1'!K26+'Tab 4 PPN1 (2)'!K26+'Tab 4 PPN1 (3)'!K26+'Tab 4 PPN1 (4)'!K26+'Tab 4 PPN1 (5)'!K26+'Tab 4 PPN1 (6)'!K26+'Tab 4 PPN1 (7)'!K26+'Tab 4 PPN1 (8)'!K26+'Tab 4 PPN1 (9)'!K26</f>
        <v>0</v>
      </c>
      <c r="L26" s="286">
        <f>'Tab 3'!L26+'Tab 4 PPN1'!L26+'Tab 4 PPN1 (2)'!L26+'Tab 4 PPN1 (3)'!L26+'Tab 4 PPN1 (4)'!L26+'Tab 4 PPN1 (5)'!L26+'Tab 4 PPN1 (6)'!L26+'Tab 4 PPN1 (7)'!L26+'Tab 4 PPN1 (8)'!L26+'Tab 4 PPN1 (9)'!L26</f>
        <v>0</v>
      </c>
      <c r="M26" s="286">
        <f>'Tab 3'!M26+'Tab 4 PPN1'!M26+'Tab 4 PPN1 (2)'!M26+'Tab 4 PPN1 (3)'!M26+'Tab 4 PPN1 (4)'!M26+'Tab 4 PPN1 (5)'!M26+'Tab 4 PPN1 (6)'!M26+'Tab 4 PPN1 (7)'!M26+'Tab 4 PPN1 (8)'!M26+'Tab 4 PPN1 (9)'!M26</f>
        <v>0</v>
      </c>
      <c r="N26" s="286">
        <f>'Tab 3'!N26+'Tab 4 PPN1'!N26+'Tab 4 PPN1 (2)'!N26+'Tab 4 PPN1 (3)'!N26+'Tab 4 PPN1 (4)'!N26+'Tab 4 PPN1 (5)'!N26+'Tab 4 PPN1 (6)'!N26+'Tab 4 PPN1 (7)'!N26+'Tab 4 PPN1 (8)'!N26+'Tab 4 PPN1 (9)'!N26</f>
        <v>0</v>
      </c>
      <c r="O26" s="286">
        <f>'Tab 3'!O26+'Tab 4 PPN1'!O26+'Tab 4 PPN1 (2)'!O26+'Tab 4 PPN1 (3)'!O26+'Tab 4 PPN1 (4)'!O26+'Tab 4 PPN1 (5)'!O26+'Tab 4 PPN1 (6)'!O26+'Tab 4 PPN1 (7)'!O26+'Tab 4 PPN1 (8)'!O26+'Tab 4 PPN1 (9)'!O26</f>
        <v>0</v>
      </c>
      <c r="P26" s="286">
        <f>'Tab 3'!P26+'Tab 4 PPN1'!P26+'Tab 4 PPN1 (2)'!P26+'Tab 4 PPN1 (3)'!P26+'Tab 4 PPN1 (4)'!P26+'Tab 4 PPN1 (5)'!P26+'Tab 4 PPN1 (6)'!P26+'Tab 4 PPN1 (7)'!P26+'Tab 4 PPN1 (8)'!P26+'Tab 4 PPN1 (9)'!P26</f>
        <v>0</v>
      </c>
      <c r="Q26" s="286">
        <f>'Tab 3'!Q26+'Tab 4 PPN1'!Q26+'Tab 4 PPN1 (2)'!Q26+'Tab 4 PPN1 (3)'!Q26+'Tab 4 PPN1 (4)'!Q26+'Tab 4 PPN1 (5)'!Q26+'Tab 4 PPN1 (6)'!Q26+'Tab 4 PPN1 (7)'!Q26+'Tab 4 PPN1 (8)'!Q26+'Tab 4 PPN1 (9)'!Q26</f>
        <v>0</v>
      </c>
      <c r="R26" s="286">
        <f>'Tab 3'!R26+'Tab 4 PPN1'!R26+'Tab 4 PPN1 (2)'!R26+'Tab 4 PPN1 (3)'!R26+'Tab 4 PPN1 (4)'!R26+'Tab 4 PPN1 (5)'!R26+'Tab 4 PPN1 (6)'!R26+'Tab 4 PPN1 (7)'!R26+'Tab 4 PPN1 (8)'!R26+'Tab 4 PPN1 (9)'!R26</f>
        <v>0</v>
      </c>
      <c r="S26" s="212">
        <f>S27+S38+S44+S59+S62+S64</f>
        <v>0</v>
      </c>
      <c r="T26" s="175">
        <f>T27+T38+T44+T59+T62+T64</f>
        <v>0</v>
      </c>
      <c r="U26" s="176">
        <f>U27+U38+U44+U59+U62+U64</f>
        <v>0</v>
      </c>
      <c r="W26" s="46"/>
      <c r="X26" s="46"/>
      <c r="Y26" s="46"/>
      <c r="Z26" s="46"/>
    </row>
    <row r="27" spans="1:26" ht="27">
      <c r="A27" s="109"/>
      <c r="B27" s="336">
        <v>1</v>
      </c>
      <c r="C27" s="337" t="s">
        <v>42</v>
      </c>
      <c r="D27" s="338">
        <v>614100</v>
      </c>
      <c r="E27" s="339">
        <f>'Tab 3'!E27+'Tab 4 PPN1'!E27+'Tab 4 PPN1 (2)'!E27+'Tab 4 PPN1 (3)'!E27+'Tab 4 PPN1 (4)'!E27+'Tab 4 PPN1 (5)'!E27+'Tab 4 PPN1 (6)'!E27+'Tab 4 PPN1 (7)'!E27+'Tab 4 PPN1 (8)'!E27+'Tab 4 PPN1 (9)'!E27</f>
        <v>0</v>
      </c>
      <c r="F27" s="339">
        <f>'Tab 3'!F27+'Tab 4 PPN1'!F27+'Tab 4 PPN1 (2)'!F27+'Tab 4 PPN1 (3)'!F27+'Tab 4 PPN1 (4)'!F27+'Tab 4 PPN1 (5)'!F27+'Tab 4 PPN1 (6)'!F27+'Tab 4 PPN1 (7)'!F27+'Tab 4 PPN1 (8)'!F27+'Tab 4 PPN1 (9)'!F27</f>
        <v>0</v>
      </c>
      <c r="G27" s="339">
        <f>'Tab 3'!G27+'Tab 4 PPN1'!G27+'Tab 4 PPN1 (2)'!G27+'Tab 4 PPN1 (3)'!G27+'Tab 4 PPN1 (4)'!G27+'Tab 4 PPN1 (5)'!G27+'Tab 4 PPN1 (6)'!G27+'Tab 4 PPN1 (7)'!G27+'Tab 4 PPN1 (8)'!G27+'Tab 4 PPN1 (9)'!G27</f>
        <v>0</v>
      </c>
      <c r="H27" s="339">
        <f>'Tab 3'!H27+'Tab 4 PPN1'!H27+'Tab 4 PPN1 (2)'!H27+'Tab 4 PPN1 (3)'!H27+'Tab 4 PPN1 (4)'!H27+'Tab 4 PPN1 (5)'!H27+'Tab 4 PPN1 (6)'!H27+'Tab 4 PPN1 (7)'!H27+'Tab 4 PPN1 (8)'!H27+'Tab 4 PPN1 (9)'!H27</f>
        <v>0</v>
      </c>
      <c r="I27" s="339">
        <f>'Tab 3'!I27+'Tab 4 PPN1'!I27+'Tab 4 PPN1 (2)'!I27+'Tab 4 PPN1 (3)'!I27+'Tab 4 PPN1 (4)'!I27+'Tab 4 PPN1 (5)'!I27+'Tab 4 PPN1 (6)'!I27+'Tab 4 PPN1 (7)'!I27+'Tab 4 PPN1 (8)'!I27+'Tab 4 PPN1 (9)'!I27</f>
        <v>0</v>
      </c>
      <c r="J27" s="339">
        <f>'Tab 3'!J27+'Tab 4 PPN1'!J27+'Tab 4 PPN1 (2)'!J27+'Tab 4 PPN1 (3)'!J27+'Tab 4 PPN1 (4)'!J27+'Tab 4 PPN1 (5)'!J27+'Tab 4 PPN1 (6)'!J27+'Tab 4 PPN1 (7)'!J27+'Tab 4 PPN1 (8)'!J27+'Tab 4 PPN1 (9)'!J27</f>
        <v>0</v>
      </c>
      <c r="K27" s="339">
        <f>'Tab 3'!K27+'Tab 4 PPN1'!K27+'Tab 4 PPN1 (2)'!K27+'Tab 4 PPN1 (3)'!K27+'Tab 4 PPN1 (4)'!K27+'Tab 4 PPN1 (5)'!K27+'Tab 4 PPN1 (6)'!K27+'Tab 4 PPN1 (7)'!K27+'Tab 4 PPN1 (8)'!K27+'Tab 4 PPN1 (9)'!K27</f>
        <v>0</v>
      </c>
      <c r="L27" s="339">
        <f>'Tab 3'!L27+'Tab 4 PPN1'!L27+'Tab 4 PPN1 (2)'!L27+'Tab 4 PPN1 (3)'!L27+'Tab 4 PPN1 (4)'!L27+'Tab 4 PPN1 (5)'!L27+'Tab 4 PPN1 (6)'!L27+'Tab 4 PPN1 (7)'!L27+'Tab 4 PPN1 (8)'!L27+'Tab 4 PPN1 (9)'!L27</f>
        <v>0</v>
      </c>
      <c r="M27" s="339">
        <f>'Tab 3'!M27+'Tab 4 PPN1'!M27+'Tab 4 PPN1 (2)'!M27+'Tab 4 PPN1 (3)'!M27+'Tab 4 PPN1 (4)'!M27+'Tab 4 PPN1 (5)'!M27+'Tab 4 PPN1 (6)'!M27+'Tab 4 PPN1 (7)'!M27+'Tab 4 PPN1 (8)'!M27+'Tab 4 PPN1 (9)'!M27</f>
        <v>0</v>
      </c>
      <c r="N27" s="339">
        <f>'Tab 3'!N27+'Tab 4 PPN1'!N27+'Tab 4 PPN1 (2)'!N27+'Tab 4 PPN1 (3)'!N27+'Tab 4 PPN1 (4)'!N27+'Tab 4 PPN1 (5)'!N27+'Tab 4 PPN1 (6)'!N27+'Tab 4 PPN1 (7)'!N27+'Tab 4 PPN1 (8)'!N27+'Tab 4 PPN1 (9)'!N27</f>
        <v>0</v>
      </c>
      <c r="O27" s="339">
        <f>'Tab 3'!O27+'Tab 4 PPN1'!O27+'Tab 4 PPN1 (2)'!O27+'Tab 4 PPN1 (3)'!O27+'Tab 4 PPN1 (4)'!O27+'Tab 4 PPN1 (5)'!O27+'Tab 4 PPN1 (6)'!O27+'Tab 4 PPN1 (7)'!O27+'Tab 4 PPN1 (8)'!O27+'Tab 4 PPN1 (9)'!O27</f>
        <v>0</v>
      </c>
      <c r="P27" s="339">
        <f>'Tab 3'!P27+'Tab 4 PPN1'!P27+'Tab 4 PPN1 (2)'!P27+'Tab 4 PPN1 (3)'!P27+'Tab 4 PPN1 (4)'!P27+'Tab 4 PPN1 (5)'!P27+'Tab 4 PPN1 (6)'!P27+'Tab 4 PPN1 (7)'!P27+'Tab 4 PPN1 (8)'!P27+'Tab 4 PPN1 (9)'!P27</f>
        <v>0</v>
      </c>
      <c r="Q27" s="339">
        <f>'Tab 3'!Q27+'Tab 4 PPN1'!Q27+'Tab 4 PPN1 (2)'!Q27+'Tab 4 PPN1 (3)'!Q27+'Tab 4 PPN1 (4)'!Q27+'Tab 4 PPN1 (5)'!Q27+'Tab 4 PPN1 (6)'!Q27+'Tab 4 PPN1 (7)'!Q27+'Tab 4 PPN1 (8)'!Q27+'Tab 4 PPN1 (9)'!Q27</f>
        <v>0</v>
      </c>
      <c r="R27" s="339">
        <f>'Tab 3'!R27+'Tab 4 PPN1'!R27+'Tab 4 PPN1 (2)'!R27+'Tab 4 PPN1 (3)'!R27+'Tab 4 PPN1 (4)'!R27+'Tab 4 PPN1 (5)'!R27+'Tab 4 PPN1 (6)'!R27+'Tab 4 PPN1 (7)'!R27+'Tab 4 PPN1 (8)'!R27+'Tab 4 PPN1 (9)'!R27</f>
        <v>0</v>
      </c>
      <c r="S27" s="213">
        <f>S28+S37</f>
        <v>0</v>
      </c>
      <c r="T27" s="191">
        <f>T28+T37</f>
        <v>0</v>
      </c>
      <c r="U27" s="192">
        <f>U28+U37</f>
        <v>0</v>
      </c>
      <c r="W27" s="46"/>
      <c r="X27" s="46"/>
      <c r="Y27" s="46"/>
      <c r="Z27" s="46"/>
    </row>
    <row r="28" spans="1:26" ht="27.75">
      <c r="A28" s="109"/>
      <c r="B28" s="87"/>
      <c r="C28" s="86"/>
      <c r="D28" s="87"/>
      <c r="E28" s="285">
        <f>'Tab 3'!E28+'Tab 4 PPN1'!E28+'Tab 4 PPN1 (2)'!E28+'Tab 4 PPN1 (3)'!E28+'Tab 4 PPN1 (4)'!E28+'Tab 4 PPN1 (5)'!E28+'Tab 4 PPN1 (6)'!E28+'Tab 4 PPN1 (7)'!E28+'Tab 4 PPN1 (8)'!E28+'Tab 4 PPN1 (9)'!E28</f>
        <v>0</v>
      </c>
      <c r="F28" s="285">
        <f>'Tab 3'!F28+'Tab 4 PPN1'!F28+'Tab 4 PPN1 (2)'!F28+'Tab 4 PPN1 (3)'!F28+'Tab 4 PPN1 (4)'!F28+'Tab 4 PPN1 (5)'!F28+'Tab 4 PPN1 (6)'!F28+'Tab 4 PPN1 (7)'!F28+'Tab 4 PPN1 (8)'!F28+'Tab 4 PPN1 (9)'!F28</f>
        <v>0</v>
      </c>
      <c r="G28" s="285">
        <f>'Tab 3'!G28+'Tab 4 PPN1'!G28+'Tab 4 PPN1 (2)'!G28+'Tab 4 PPN1 (3)'!G28+'Tab 4 PPN1 (4)'!G28+'Tab 4 PPN1 (5)'!G28+'Tab 4 PPN1 (6)'!G28+'Tab 4 PPN1 (7)'!G28+'Tab 4 PPN1 (8)'!G28+'Tab 4 PPN1 (9)'!G28</f>
        <v>0</v>
      </c>
      <c r="H28" s="285">
        <f>'Tab 3'!H28+'Tab 4 PPN1'!H28+'Tab 4 PPN1 (2)'!H28+'Tab 4 PPN1 (3)'!H28+'Tab 4 PPN1 (4)'!H28+'Tab 4 PPN1 (5)'!H28+'Tab 4 PPN1 (6)'!H28+'Tab 4 PPN1 (7)'!H28+'Tab 4 PPN1 (8)'!H28+'Tab 4 PPN1 (9)'!H28</f>
        <v>0</v>
      </c>
      <c r="I28" s="285">
        <f>'Tab 3'!I28+'Tab 4 PPN1'!I28+'Tab 4 PPN1 (2)'!I28+'Tab 4 PPN1 (3)'!I28+'Tab 4 PPN1 (4)'!I28+'Tab 4 PPN1 (5)'!I28+'Tab 4 PPN1 (6)'!I28+'Tab 4 PPN1 (7)'!I28+'Tab 4 PPN1 (8)'!I28+'Tab 4 PPN1 (9)'!I28</f>
        <v>0</v>
      </c>
      <c r="J28" s="285">
        <f>'Tab 3'!J28+'Tab 4 PPN1'!J28+'Tab 4 PPN1 (2)'!J28+'Tab 4 PPN1 (3)'!J28+'Tab 4 PPN1 (4)'!J28+'Tab 4 PPN1 (5)'!J28+'Tab 4 PPN1 (6)'!J28+'Tab 4 PPN1 (7)'!J28+'Tab 4 PPN1 (8)'!J28+'Tab 4 PPN1 (9)'!J28</f>
        <v>0</v>
      </c>
      <c r="K28" s="285">
        <f>'Tab 3'!K28+'Tab 4 PPN1'!K28+'Tab 4 PPN1 (2)'!K28+'Tab 4 PPN1 (3)'!K28+'Tab 4 PPN1 (4)'!K28+'Tab 4 PPN1 (5)'!K28+'Tab 4 PPN1 (6)'!K28+'Tab 4 PPN1 (7)'!K28+'Tab 4 PPN1 (8)'!K28+'Tab 4 PPN1 (9)'!K28</f>
        <v>0</v>
      </c>
      <c r="L28" s="285">
        <f>'Tab 3'!L28+'Tab 4 PPN1'!L28+'Tab 4 PPN1 (2)'!L28+'Tab 4 PPN1 (3)'!L28+'Tab 4 PPN1 (4)'!L28+'Tab 4 PPN1 (5)'!L28+'Tab 4 PPN1 (6)'!L28+'Tab 4 PPN1 (7)'!L28+'Tab 4 PPN1 (8)'!L28+'Tab 4 PPN1 (9)'!L28</f>
        <v>0</v>
      </c>
      <c r="M28" s="285">
        <f>'Tab 3'!M28+'Tab 4 PPN1'!M28+'Tab 4 PPN1 (2)'!M28+'Tab 4 PPN1 (3)'!M28+'Tab 4 PPN1 (4)'!M28+'Tab 4 PPN1 (5)'!M28+'Tab 4 PPN1 (6)'!M28+'Tab 4 PPN1 (7)'!M28+'Tab 4 PPN1 (8)'!M28+'Tab 4 PPN1 (9)'!M28</f>
        <v>0</v>
      </c>
      <c r="N28" s="285">
        <f>'Tab 3'!N28+'Tab 4 PPN1'!N28+'Tab 4 PPN1 (2)'!N28+'Tab 4 PPN1 (3)'!N28+'Tab 4 PPN1 (4)'!N28+'Tab 4 PPN1 (5)'!N28+'Tab 4 PPN1 (6)'!N28+'Tab 4 PPN1 (7)'!N28+'Tab 4 PPN1 (8)'!N28+'Tab 4 PPN1 (9)'!N28</f>
        <v>0</v>
      </c>
      <c r="O28" s="285">
        <f>'Tab 3'!O28+'Tab 4 PPN1'!O28+'Tab 4 PPN1 (2)'!O28+'Tab 4 PPN1 (3)'!O28+'Tab 4 PPN1 (4)'!O28+'Tab 4 PPN1 (5)'!O28+'Tab 4 PPN1 (6)'!O28+'Tab 4 PPN1 (7)'!O28+'Tab 4 PPN1 (8)'!O28+'Tab 4 PPN1 (9)'!O28</f>
        <v>0</v>
      </c>
      <c r="P28" s="285">
        <f>'Tab 3'!P28+'Tab 4 PPN1'!P28+'Tab 4 PPN1 (2)'!P28+'Tab 4 PPN1 (3)'!P28+'Tab 4 PPN1 (4)'!P28+'Tab 4 PPN1 (5)'!P28+'Tab 4 PPN1 (6)'!P28+'Tab 4 PPN1 (7)'!P28+'Tab 4 PPN1 (8)'!P28+'Tab 4 PPN1 (9)'!P28</f>
        <v>0</v>
      </c>
      <c r="Q28" s="285">
        <f>'Tab 3'!Q28+'Tab 4 PPN1'!Q28+'Tab 4 PPN1 (2)'!Q28+'Tab 4 PPN1 (3)'!Q28+'Tab 4 PPN1 (4)'!Q28+'Tab 4 PPN1 (5)'!Q28+'Tab 4 PPN1 (6)'!Q28+'Tab 4 PPN1 (7)'!Q28+'Tab 4 PPN1 (8)'!Q28+'Tab 4 PPN1 (9)'!Q28</f>
        <v>0</v>
      </c>
      <c r="R28" s="285">
        <f>'Tab 3'!R28+'Tab 4 PPN1'!R28+'Tab 4 PPN1 (2)'!R28+'Tab 4 PPN1 (3)'!R28+'Tab 4 PPN1 (4)'!R28+'Tab 4 PPN1 (5)'!R28+'Tab 4 PPN1 (6)'!R28+'Tab 4 PPN1 (7)'!R28+'Tab 4 PPN1 (8)'!R28+'Tab 4 PPN1 (9)'!R28</f>
        <v>0</v>
      </c>
      <c r="S28" s="214"/>
      <c r="T28" s="193"/>
      <c r="U28" s="194"/>
      <c r="W28" s="46"/>
      <c r="X28" s="46"/>
      <c r="Y28" s="46"/>
      <c r="Z28" s="46"/>
    </row>
    <row r="29" spans="1:26" ht="27.75">
      <c r="A29" s="109"/>
      <c r="B29" s="87"/>
      <c r="C29" s="86"/>
      <c r="D29" s="87"/>
      <c r="E29" s="285">
        <f>'Tab 3'!E29+'Tab 4 PPN1'!E29+'Tab 4 PPN1 (2)'!E29+'Tab 4 PPN1 (3)'!E29+'Tab 4 PPN1 (4)'!E29+'Tab 4 PPN1 (5)'!E29+'Tab 4 PPN1 (6)'!E29+'Tab 4 PPN1 (7)'!E29+'Tab 4 PPN1 (8)'!E29+'Tab 4 PPN1 (9)'!E29</f>
        <v>0</v>
      </c>
      <c r="F29" s="285">
        <f>'Tab 3'!F29+'Tab 4 PPN1'!F29+'Tab 4 PPN1 (2)'!F29+'Tab 4 PPN1 (3)'!F29+'Tab 4 PPN1 (4)'!F29+'Tab 4 PPN1 (5)'!F29+'Tab 4 PPN1 (6)'!F29+'Tab 4 PPN1 (7)'!F29+'Tab 4 PPN1 (8)'!F29+'Tab 4 PPN1 (9)'!F29</f>
        <v>0</v>
      </c>
      <c r="G29" s="285">
        <f>'Tab 3'!G29+'Tab 4 PPN1'!G29+'Tab 4 PPN1 (2)'!G29+'Tab 4 PPN1 (3)'!G29+'Tab 4 PPN1 (4)'!G29+'Tab 4 PPN1 (5)'!G29+'Tab 4 PPN1 (6)'!G29+'Tab 4 PPN1 (7)'!G29+'Tab 4 PPN1 (8)'!G29+'Tab 4 PPN1 (9)'!G29</f>
        <v>0</v>
      </c>
      <c r="H29" s="285">
        <f>'Tab 3'!H29+'Tab 4 PPN1'!H29+'Tab 4 PPN1 (2)'!H29+'Tab 4 PPN1 (3)'!H29+'Tab 4 PPN1 (4)'!H29+'Tab 4 PPN1 (5)'!H29+'Tab 4 PPN1 (6)'!H29+'Tab 4 PPN1 (7)'!H29+'Tab 4 PPN1 (8)'!H29+'Tab 4 PPN1 (9)'!H29</f>
        <v>0</v>
      </c>
      <c r="I29" s="285">
        <f>'Tab 3'!I29+'Tab 4 PPN1'!I29+'Tab 4 PPN1 (2)'!I29+'Tab 4 PPN1 (3)'!I29+'Tab 4 PPN1 (4)'!I29+'Tab 4 PPN1 (5)'!I29+'Tab 4 PPN1 (6)'!I29+'Tab 4 PPN1 (7)'!I29+'Tab 4 PPN1 (8)'!I29+'Tab 4 PPN1 (9)'!I29</f>
        <v>0</v>
      </c>
      <c r="J29" s="285">
        <f>'Tab 3'!J29+'Tab 4 PPN1'!J29+'Tab 4 PPN1 (2)'!J29+'Tab 4 PPN1 (3)'!J29+'Tab 4 PPN1 (4)'!J29+'Tab 4 PPN1 (5)'!J29+'Tab 4 PPN1 (6)'!J29+'Tab 4 PPN1 (7)'!J29+'Tab 4 PPN1 (8)'!J29+'Tab 4 PPN1 (9)'!J29</f>
        <v>0</v>
      </c>
      <c r="K29" s="285">
        <f>'Tab 3'!K29+'Tab 4 PPN1'!K29+'Tab 4 PPN1 (2)'!K29+'Tab 4 PPN1 (3)'!K29+'Tab 4 PPN1 (4)'!K29+'Tab 4 PPN1 (5)'!K29+'Tab 4 PPN1 (6)'!K29+'Tab 4 PPN1 (7)'!K29+'Tab 4 PPN1 (8)'!K29+'Tab 4 PPN1 (9)'!K29</f>
        <v>0</v>
      </c>
      <c r="L29" s="285">
        <f>'Tab 3'!L29+'Tab 4 PPN1'!L29+'Tab 4 PPN1 (2)'!L29+'Tab 4 PPN1 (3)'!L29+'Tab 4 PPN1 (4)'!L29+'Tab 4 PPN1 (5)'!L29+'Tab 4 PPN1 (6)'!L29+'Tab 4 PPN1 (7)'!L29+'Tab 4 PPN1 (8)'!L29+'Tab 4 PPN1 (9)'!L29</f>
        <v>0</v>
      </c>
      <c r="M29" s="285">
        <f>'Tab 3'!M29+'Tab 4 PPN1'!M29+'Tab 4 PPN1 (2)'!M29+'Tab 4 PPN1 (3)'!M29+'Tab 4 PPN1 (4)'!M29+'Tab 4 PPN1 (5)'!M29+'Tab 4 PPN1 (6)'!M29+'Tab 4 PPN1 (7)'!M29+'Tab 4 PPN1 (8)'!M29+'Tab 4 PPN1 (9)'!M29</f>
        <v>0</v>
      </c>
      <c r="N29" s="285">
        <f>'Tab 3'!N29+'Tab 4 PPN1'!N29+'Tab 4 PPN1 (2)'!N29+'Tab 4 PPN1 (3)'!N29+'Tab 4 PPN1 (4)'!N29+'Tab 4 PPN1 (5)'!N29+'Tab 4 PPN1 (6)'!N29+'Tab 4 PPN1 (7)'!N29+'Tab 4 PPN1 (8)'!N29+'Tab 4 PPN1 (9)'!N29</f>
        <v>0</v>
      </c>
      <c r="O29" s="285">
        <f>'Tab 3'!O29+'Tab 4 PPN1'!O29+'Tab 4 PPN1 (2)'!O29+'Tab 4 PPN1 (3)'!O29+'Tab 4 PPN1 (4)'!O29+'Tab 4 PPN1 (5)'!O29+'Tab 4 PPN1 (6)'!O29+'Tab 4 PPN1 (7)'!O29+'Tab 4 PPN1 (8)'!O29+'Tab 4 PPN1 (9)'!O29</f>
        <v>0</v>
      </c>
      <c r="P29" s="285">
        <f>'Tab 3'!P29+'Tab 4 PPN1'!P29+'Tab 4 PPN1 (2)'!P29+'Tab 4 PPN1 (3)'!P29+'Tab 4 PPN1 (4)'!P29+'Tab 4 PPN1 (5)'!P29+'Tab 4 PPN1 (6)'!P29+'Tab 4 PPN1 (7)'!P29+'Tab 4 PPN1 (8)'!P29+'Tab 4 PPN1 (9)'!P29</f>
        <v>0</v>
      </c>
      <c r="Q29" s="285">
        <f>'Tab 3'!Q29+'Tab 4 PPN1'!Q29+'Tab 4 PPN1 (2)'!Q29+'Tab 4 PPN1 (3)'!Q29+'Tab 4 PPN1 (4)'!Q29+'Tab 4 PPN1 (5)'!Q29+'Tab 4 PPN1 (6)'!Q29+'Tab 4 PPN1 (7)'!Q29+'Tab 4 PPN1 (8)'!Q29+'Tab 4 PPN1 (9)'!Q29</f>
        <v>0</v>
      </c>
      <c r="R29" s="285">
        <f>'Tab 3'!R29+'Tab 4 PPN1'!R29+'Tab 4 PPN1 (2)'!R29+'Tab 4 PPN1 (3)'!R29+'Tab 4 PPN1 (4)'!R29+'Tab 4 PPN1 (5)'!R29+'Tab 4 PPN1 (6)'!R29+'Tab 4 PPN1 (7)'!R29+'Tab 4 PPN1 (8)'!R29+'Tab 4 PPN1 (9)'!R29</f>
        <v>0</v>
      </c>
      <c r="S29" s="214"/>
      <c r="T29" s="193"/>
      <c r="U29" s="194"/>
      <c r="W29" s="46"/>
      <c r="X29" s="46"/>
      <c r="Y29" s="46"/>
      <c r="Z29" s="46"/>
    </row>
    <row r="30" spans="1:26" ht="27.75">
      <c r="A30" s="109"/>
      <c r="B30" s="87"/>
      <c r="C30" s="86"/>
      <c r="D30" s="87"/>
      <c r="E30" s="285">
        <f>'Tab 3'!E30+'Tab 4 PPN1'!E30+'Tab 4 PPN1 (2)'!E30+'Tab 4 PPN1 (3)'!E30+'Tab 4 PPN1 (4)'!E30+'Tab 4 PPN1 (5)'!E30+'Tab 4 PPN1 (6)'!E30+'Tab 4 PPN1 (7)'!E30+'Tab 4 PPN1 (8)'!E30+'Tab 4 PPN1 (9)'!E30</f>
        <v>0</v>
      </c>
      <c r="F30" s="285">
        <f>'Tab 3'!F30+'Tab 4 PPN1'!F30+'Tab 4 PPN1 (2)'!F30+'Tab 4 PPN1 (3)'!F30+'Tab 4 PPN1 (4)'!F30+'Tab 4 PPN1 (5)'!F30+'Tab 4 PPN1 (6)'!F30+'Tab 4 PPN1 (7)'!F30+'Tab 4 PPN1 (8)'!F30+'Tab 4 PPN1 (9)'!F30</f>
        <v>0</v>
      </c>
      <c r="G30" s="285">
        <f>'Tab 3'!G30+'Tab 4 PPN1'!G30+'Tab 4 PPN1 (2)'!G30+'Tab 4 PPN1 (3)'!G30+'Tab 4 PPN1 (4)'!G30+'Tab 4 PPN1 (5)'!G30+'Tab 4 PPN1 (6)'!G30+'Tab 4 PPN1 (7)'!G30+'Tab 4 PPN1 (8)'!G30+'Tab 4 PPN1 (9)'!G30</f>
        <v>0</v>
      </c>
      <c r="H30" s="285">
        <f>'Tab 3'!H30+'Tab 4 PPN1'!H30+'Tab 4 PPN1 (2)'!H30+'Tab 4 PPN1 (3)'!H30+'Tab 4 PPN1 (4)'!H30+'Tab 4 PPN1 (5)'!H30+'Tab 4 PPN1 (6)'!H30+'Tab 4 PPN1 (7)'!H30+'Tab 4 PPN1 (8)'!H30+'Tab 4 PPN1 (9)'!H30</f>
        <v>0</v>
      </c>
      <c r="I30" s="285">
        <f>'Tab 3'!I30+'Tab 4 PPN1'!I30+'Tab 4 PPN1 (2)'!I30+'Tab 4 PPN1 (3)'!I30+'Tab 4 PPN1 (4)'!I30+'Tab 4 PPN1 (5)'!I30+'Tab 4 PPN1 (6)'!I30+'Tab 4 PPN1 (7)'!I30+'Tab 4 PPN1 (8)'!I30+'Tab 4 PPN1 (9)'!I30</f>
        <v>0</v>
      </c>
      <c r="J30" s="285">
        <f>'Tab 3'!J30+'Tab 4 PPN1'!J30+'Tab 4 PPN1 (2)'!J30+'Tab 4 PPN1 (3)'!J30+'Tab 4 PPN1 (4)'!J30+'Tab 4 PPN1 (5)'!J30+'Tab 4 PPN1 (6)'!J30+'Tab 4 PPN1 (7)'!J30+'Tab 4 PPN1 (8)'!J30+'Tab 4 PPN1 (9)'!J30</f>
        <v>0</v>
      </c>
      <c r="K30" s="285">
        <f>'Tab 3'!K30+'Tab 4 PPN1'!K30+'Tab 4 PPN1 (2)'!K30+'Tab 4 PPN1 (3)'!K30+'Tab 4 PPN1 (4)'!K30+'Tab 4 PPN1 (5)'!K30+'Tab 4 PPN1 (6)'!K30+'Tab 4 PPN1 (7)'!K30+'Tab 4 PPN1 (8)'!K30+'Tab 4 PPN1 (9)'!K30</f>
        <v>0</v>
      </c>
      <c r="L30" s="285">
        <f>'Tab 3'!L30+'Tab 4 PPN1'!L30+'Tab 4 PPN1 (2)'!L30+'Tab 4 PPN1 (3)'!L30+'Tab 4 PPN1 (4)'!L30+'Tab 4 PPN1 (5)'!L30+'Tab 4 PPN1 (6)'!L30+'Tab 4 PPN1 (7)'!L30+'Tab 4 PPN1 (8)'!L30+'Tab 4 PPN1 (9)'!L30</f>
        <v>0</v>
      </c>
      <c r="M30" s="285">
        <f>'Tab 3'!M30+'Tab 4 PPN1'!M30+'Tab 4 PPN1 (2)'!M30+'Tab 4 PPN1 (3)'!M30+'Tab 4 PPN1 (4)'!M30+'Tab 4 PPN1 (5)'!M30+'Tab 4 PPN1 (6)'!M30+'Tab 4 PPN1 (7)'!M30+'Tab 4 PPN1 (8)'!M30+'Tab 4 PPN1 (9)'!M30</f>
        <v>0</v>
      </c>
      <c r="N30" s="285">
        <f>'Tab 3'!N30+'Tab 4 PPN1'!N30+'Tab 4 PPN1 (2)'!N30+'Tab 4 PPN1 (3)'!N30+'Tab 4 PPN1 (4)'!N30+'Tab 4 PPN1 (5)'!N30+'Tab 4 PPN1 (6)'!N30+'Tab 4 PPN1 (7)'!N30+'Tab 4 PPN1 (8)'!N30+'Tab 4 PPN1 (9)'!N30</f>
        <v>0</v>
      </c>
      <c r="O30" s="285">
        <f>'Tab 3'!O30+'Tab 4 PPN1'!O30+'Tab 4 PPN1 (2)'!O30+'Tab 4 PPN1 (3)'!O30+'Tab 4 PPN1 (4)'!O30+'Tab 4 PPN1 (5)'!O30+'Tab 4 PPN1 (6)'!O30+'Tab 4 PPN1 (7)'!O30+'Tab 4 PPN1 (8)'!O30+'Tab 4 PPN1 (9)'!O30</f>
        <v>0</v>
      </c>
      <c r="P30" s="285">
        <f>'Tab 3'!P30+'Tab 4 PPN1'!P30+'Tab 4 PPN1 (2)'!P30+'Tab 4 PPN1 (3)'!P30+'Tab 4 PPN1 (4)'!P30+'Tab 4 PPN1 (5)'!P30+'Tab 4 PPN1 (6)'!P30+'Tab 4 PPN1 (7)'!P30+'Tab 4 PPN1 (8)'!P30+'Tab 4 PPN1 (9)'!P30</f>
        <v>0</v>
      </c>
      <c r="Q30" s="285">
        <f>'Tab 3'!Q30+'Tab 4 PPN1'!Q30+'Tab 4 PPN1 (2)'!Q30+'Tab 4 PPN1 (3)'!Q30+'Tab 4 PPN1 (4)'!Q30+'Tab 4 PPN1 (5)'!Q30+'Tab 4 PPN1 (6)'!Q30+'Tab 4 PPN1 (7)'!Q30+'Tab 4 PPN1 (8)'!Q30+'Tab 4 PPN1 (9)'!Q30</f>
        <v>0</v>
      </c>
      <c r="R30" s="285">
        <f>'Tab 3'!R30+'Tab 4 PPN1'!R30+'Tab 4 PPN1 (2)'!R30+'Tab 4 PPN1 (3)'!R30+'Tab 4 PPN1 (4)'!R30+'Tab 4 PPN1 (5)'!R30+'Tab 4 PPN1 (6)'!R30+'Tab 4 PPN1 (7)'!R30+'Tab 4 PPN1 (8)'!R30+'Tab 4 PPN1 (9)'!R30</f>
        <v>0</v>
      </c>
      <c r="S30" s="214"/>
      <c r="T30" s="193"/>
      <c r="U30" s="194"/>
      <c r="W30" s="46"/>
      <c r="X30" s="46"/>
      <c r="Y30" s="46"/>
      <c r="Z30" s="46"/>
    </row>
    <row r="31" spans="1:26" ht="27.75">
      <c r="A31" s="109"/>
      <c r="B31" s="87"/>
      <c r="C31" s="86"/>
      <c r="D31" s="87"/>
      <c r="E31" s="285">
        <f>'Tab 3'!E31+'Tab 4 PPN1'!E31+'Tab 4 PPN1 (2)'!E31+'Tab 4 PPN1 (3)'!E31+'Tab 4 PPN1 (4)'!E31+'Tab 4 PPN1 (5)'!E31+'Tab 4 PPN1 (6)'!E31+'Tab 4 PPN1 (7)'!E31+'Tab 4 PPN1 (8)'!E31+'Tab 4 PPN1 (9)'!E31</f>
        <v>0</v>
      </c>
      <c r="F31" s="285">
        <f>'Tab 3'!F31+'Tab 4 PPN1'!F31+'Tab 4 PPN1 (2)'!F31+'Tab 4 PPN1 (3)'!F31+'Tab 4 PPN1 (4)'!F31+'Tab 4 PPN1 (5)'!F31+'Tab 4 PPN1 (6)'!F31+'Tab 4 PPN1 (7)'!F31+'Tab 4 PPN1 (8)'!F31+'Tab 4 PPN1 (9)'!F31</f>
        <v>0</v>
      </c>
      <c r="G31" s="285">
        <f>'Tab 3'!G31+'Tab 4 PPN1'!G31+'Tab 4 PPN1 (2)'!G31+'Tab 4 PPN1 (3)'!G31+'Tab 4 PPN1 (4)'!G31+'Tab 4 PPN1 (5)'!G31+'Tab 4 PPN1 (6)'!G31+'Tab 4 PPN1 (7)'!G31+'Tab 4 PPN1 (8)'!G31+'Tab 4 PPN1 (9)'!G31</f>
        <v>0</v>
      </c>
      <c r="H31" s="285">
        <f>'Tab 3'!H31+'Tab 4 PPN1'!H31+'Tab 4 PPN1 (2)'!H31+'Tab 4 PPN1 (3)'!H31+'Tab 4 PPN1 (4)'!H31+'Tab 4 PPN1 (5)'!H31+'Tab 4 PPN1 (6)'!H31+'Tab 4 PPN1 (7)'!H31+'Tab 4 PPN1 (8)'!H31+'Tab 4 PPN1 (9)'!H31</f>
        <v>0</v>
      </c>
      <c r="I31" s="285">
        <f>'Tab 3'!I31+'Tab 4 PPN1'!I31+'Tab 4 PPN1 (2)'!I31+'Tab 4 PPN1 (3)'!I31+'Tab 4 PPN1 (4)'!I31+'Tab 4 PPN1 (5)'!I31+'Tab 4 PPN1 (6)'!I31+'Tab 4 PPN1 (7)'!I31+'Tab 4 PPN1 (8)'!I31+'Tab 4 PPN1 (9)'!I31</f>
        <v>0</v>
      </c>
      <c r="J31" s="285">
        <f>'Tab 3'!J31+'Tab 4 PPN1'!J31+'Tab 4 PPN1 (2)'!J31+'Tab 4 PPN1 (3)'!J31+'Tab 4 PPN1 (4)'!J31+'Tab 4 PPN1 (5)'!J31+'Tab 4 PPN1 (6)'!J31+'Tab 4 PPN1 (7)'!J31+'Tab 4 PPN1 (8)'!J31+'Tab 4 PPN1 (9)'!J31</f>
        <v>0</v>
      </c>
      <c r="K31" s="285">
        <f>'Tab 3'!K31+'Tab 4 PPN1'!K31+'Tab 4 PPN1 (2)'!K31+'Tab 4 PPN1 (3)'!K31+'Tab 4 PPN1 (4)'!K31+'Tab 4 PPN1 (5)'!K31+'Tab 4 PPN1 (6)'!K31+'Tab 4 PPN1 (7)'!K31+'Tab 4 PPN1 (8)'!K31+'Tab 4 PPN1 (9)'!K31</f>
        <v>0</v>
      </c>
      <c r="L31" s="285">
        <f>'Tab 3'!L31+'Tab 4 PPN1'!L31+'Tab 4 PPN1 (2)'!L31+'Tab 4 PPN1 (3)'!L31+'Tab 4 PPN1 (4)'!L31+'Tab 4 PPN1 (5)'!L31+'Tab 4 PPN1 (6)'!L31+'Tab 4 PPN1 (7)'!L31+'Tab 4 PPN1 (8)'!L31+'Tab 4 PPN1 (9)'!L31</f>
        <v>0</v>
      </c>
      <c r="M31" s="285">
        <f>'Tab 3'!M31+'Tab 4 PPN1'!M31+'Tab 4 PPN1 (2)'!M31+'Tab 4 PPN1 (3)'!M31+'Tab 4 PPN1 (4)'!M31+'Tab 4 PPN1 (5)'!M31+'Tab 4 PPN1 (6)'!M31+'Tab 4 PPN1 (7)'!M31+'Tab 4 PPN1 (8)'!M31+'Tab 4 PPN1 (9)'!M31</f>
        <v>0</v>
      </c>
      <c r="N31" s="285">
        <f>'Tab 3'!N31+'Tab 4 PPN1'!N31+'Tab 4 PPN1 (2)'!N31+'Tab 4 PPN1 (3)'!N31+'Tab 4 PPN1 (4)'!N31+'Tab 4 PPN1 (5)'!N31+'Tab 4 PPN1 (6)'!N31+'Tab 4 PPN1 (7)'!N31+'Tab 4 PPN1 (8)'!N31+'Tab 4 PPN1 (9)'!N31</f>
        <v>0</v>
      </c>
      <c r="O31" s="285">
        <f>'Tab 3'!O31+'Tab 4 PPN1'!O31+'Tab 4 PPN1 (2)'!O31+'Tab 4 PPN1 (3)'!O31+'Tab 4 PPN1 (4)'!O31+'Tab 4 PPN1 (5)'!O31+'Tab 4 PPN1 (6)'!O31+'Tab 4 PPN1 (7)'!O31+'Tab 4 PPN1 (8)'!O31+'Tab 4 PPN1 (9)'!O31</f>
        <v>0</v>
      </c>
      <c r="P31" s="285">
        <f>'Tab 3'!P31+'Tab 4 PPN1'!P31+'Tab 4 PPN1 (2)'!P31+'Tab 4 PPN1 (3)'!P31+'Tab 4 PPN1 (4)'!P31+'Tab 4 PPN1 (5)'!P31+'Tab 4 PPN1 (6)'!P31+'Tab 4 PPN1 (7)'!P31+'Tab 4 PPN1 (8)'!P31+'Tab 4 PPN1 (9)'!P31</f>
        <v>0</v>
      </c>
      <c r="Q31" s="285">
        <f>'Tab 3'!Q31+'Tab 4 PPN1'!Q31+'Tab 4 PPN1 (2)'!Q31+'Tab 4 PPN1 (3)'!Q31+'Tab 4 PPN1 (4)'!Q31+'Tab 4 PPN1 (5)'!Q31+'Tab 4 PPN1 (6)'!Q31+'Tab 4 PPN1 (7)'!Q31+'Tab 4 PPN1 (8)'!Q31+'Tab 4 PPN1 (9)'!Q31</f>
        <v>0</v>
      </c>
      <c r="R31" s="285">
        <f>'Tab 3'!R31+'Tab 4 PPN1'!R31+'Tab 4 PPN1 (2)'!R31+'Tab 4 PPN1 (3)'!R31+'Tab 4 PPN1 (4)'!R31+'Tab 4 PPN1 (5)'!R31+'Tab 4 PPN1 (6)'!R31+'Tab 4 PPN1 (7)'!R31+'Tab 4 PPN1 (8)'!R31+'Tab 4 PPN1 (9)'!R31</f>
        <v>0</v>
      </c>
      <c r="S31" s="214"/>
      <c r="T31" s="193"/>
      <c r="U31" s="194"/>
      <c r="W31" s="46"/>
      <c r="X31" s="46"/>
      <c r="Y31" s="46"/>
      <c r="Z31" s="46"/>
    </row>
    <row r="32" spans="1:26" ht="27.75">
      <c r="A32" s="109"/>
      <c r="B32" s="87"/>
      <c r="C32" s="86"/>
      <c r="D32" s="87"/>
      <c r="E32" s="285">
        <f>'Tab 3'!E32+'Tab 4 PPN1'!E32+'Tab 4 PPN1 (2)'!E32+'Tab 4 PPN1 (3)'!E32+'Tab 4 PPN1 (4)'!E32+'Tab 4 PPN1 (5)'!E32+'Tab 4 PPN1 (6)'!E32+'Tab 4 PPN1 (7)'!E32+'Tab 4 PPN1 (8)'!E32+'Tab 4 PPN1 (9)'!E32</f>
        <v>0</v>
      </c>
      <c r="F32" s="285">
        <f>'Tab 3'!F32+'Tab 4 PPN1'!F32+'Tab 4 PPN1 (2)'!F32+'Tab 4 PPN1 (3)'!F32+'Tab 4 PPN1 (4)'!F32+'Tab 4 PPN1 (5)'!F32+'Tab 4 PPN1 (6)'!F32+'Tab 4 PPN1 (7)'!F32+'Tab 4 PPN1 (8)'!F32+'Tab 4 PPN1 (9)'!F32</f>
        <v>0</v>
      </c>
      <c r="G32" s="285">
        <f>'Tab 3'!G32+'Tab 4 PPN1'!G32+'Tab 4 PPN1 (2)'!G32+'Tab 4 PPN1 (3)'!G32+'Tab 4 PPN1 (4)'!G32+'Tab 4 PPN1 (5)'!G32+'Tab 4 PPN1 (6)'!G32+'Tab 4 PPN1 (7)'!G32+'Tab 4 PPN1 (8)'!G32+'Tab 4 PPN1 (9)'!G32</f>
        <v>0</v>
      </c>
      <c r="H32" s="285">
        <f>'Tab 3'!H32+'Tab 4 PPN1'!H32+'Tab 4 PPN1 (2)'!H32+'Tab 4 PPN1 (3)'!H32+'Tab 4 PPN1 (4)'!H32+'Tab 4 PPN1 (5)'!H32+'Tab 4 PPN1 (6)'!H32+'Tab 4 PPN1 (7)'!H32+'Tab 4 PPN1 (8)'!H32+'Tab 4 PPN1 (9)'!H32</f>
        <v>0</v>
      </c>
      <c r="I32" s="285">
        <f>'Tab 3'!I32+'Tab 4 PPN1'!I32+'Tab 4 PPN1 (2)'!I32+'Tab 4 PPN1 (3)'!I32+'Tab 4 PPN1 (4)'!I32+'Tab 4 PPN1 (5)'!I32+'Tab 4 PPN1 (6)'!I32+'Tab 4 PPN1 (7)'!I32+'Tab 4 PPN1 (8)'!I32+'Tab 4 PPN1 (9)'!I32</f>
        <v>0</v>
      </c>
      <c r="J32" s="285">
        <f>'Tab 3'!J32+'Tab 4 PPN1'!J32+'Tab 4 PPN1 (2)'!J32+'Tab 4 PPN1 (3)'!J32+'Tab 4 PPN1 (4)'!J32+'Tab 4 PPN1 (5)'!J32+'Tab 4 PPN1 (6)'!J32+'Tab 4 PPN1 (7)'!J32+'Tab 4 PPN1 (8)'!J32+'Tab 4 PPN1 (9)'!J32</f>
        <v>0</v>
      </c>
      <c r="K32" s="285">
        <f>'Tab 3'!K32+'Tab 4 PPN1'!K32+'Tab 4 PPN1 (2)'!K32+'Tab 4 PPN1 (3)'!K32+'Tab 4 PPN1 (4)'!K32+'Tab 4 PPN1 (5)'!K32+'Tab 4 PPN1 (6)'!K32+'Tab 4 PPN1 (7)'!K32+'Tab 4 PPN1 (8)'!K32+'Tab 4 PPN1 (9)'!K32</f>
        <v>0</v>
      </c>
      <c r="L32" s="285">
        <f>'Tab 3'!L32+'Tab 4 PPN1'!L32+'Tab 4 PPN1 (2)'!L32+'Tab 4 PPN1 (3)'!L32+'Tab 4 PPN1 (4)'!L32+'Tab 4 PPN1 (5)'!L32+'Tab 4 PPN1 (6)'!L32+'Tab 4 PPN1 (7)'!L32+'Tab 4 PPN1 (8)'!L32+'Tab 4 PPN1 (9)'!L32</f>
        <v>0</v>
      </c>
      <c r="M32" s="285">
        <f>'Tab 3'!M32+'Tab 4 PPN1'!M32+'Tab 4 PPN1 (2)'!M32+'Tab 4 PPN1 (3)'!M32+'Tab 4 PPN1 (4)'!M32+'Tab 4 PPN1 (5)'!M32+'Tab 4 PPN1 (6)'!M32+'Tab 4 PPN1 (7)'!M32+'Tab 4 PPN1 (8)'!M32+'Tab 4 PPN1 (9)'!M32</f>
        <v>0</v>
      </c>
      <c r="N32" s="285">
        <f>'Tab 3'!N32+'Tab 4 PPN1'!N32+'Tab 4 PPN1 (2)'!N32+'Tab 4 PPN1 (3)'!N32+'Tab 4 PPN1 (4)'!N32+'Tab 4 PPN1 (5)'!N32+'Tab 4 PPN1 (6)'!N32+'Tab 4 PPN1 (7)'!N32+'Tab 4 PPN1 (8)'!N32+'Tab 4 PPN1 (9)'!N32</f>
        <v>0</v>
      </c>
      <c r="O32" s="285">
        <f>'Tab 3'!O32+'Tab 4 PPN1'!O32+'Tab 4 PPN1 (2)'!O32+'Tab 4 PPN1 (3)'!O32+'Tab 4 PPN1 (4)'!O32+'Tab 4 PPN1 (5)'!O32+'Tab 4 PPN1 (6)'!O32+'Tab 4 PPN1 (7)'!O32+'Tab 4 PPN1 (8)'!O32+'Tab 4 PPN1 (9)'!O32</f>
        <v>0</v>
      </c>
      <c r="P32" s="285">
        <f>'Tab 3'!P32+'Tab 4 PPN1'!P32+'Tab 4 PPN1 (2)'!P32+'Tab 4 PPN1 (3)'!P32+'Tab 4 PPN1 (4)'!P32+'Tab 4 PPN1 (5)'!P32+'Tab 4 PPN1 (6)'!P32+'Tab 4 PPN1 (7)'!P32+'Tab 4 PPN1 (8)'!P32+'Tab 4 PPN1 (9)'!P32</f>
        <v>0</v>
      </c>
      <c r="Q32" s="285">
        <f>'Tab 3'!Q32+'Tab 4 PPN1'!Q32+'Tab 4 PPN1 (2)'!Q32+'Tab 4 PPN1 (3)'!Q32+'Tab 4 PPN1 (4)'!Q32+'Tab 4 PPN1 (5)'!Q32+'Tab 4 PPN1 (6)'!Q32+'Tab 4 PPN1 (7)'!Q32+'Tab 4 PPN1 (8)'!Q32+'Tab 4 PPN1 (9)'!Q32</f>
        <v>0</v>
      </c>
      <c r="R32" s="285">
        <f>'Tab 3'!R32+'Tab 4 PPN1'!R32+'Tab 4 PPN1 (2)'!R32+'Tab 4 PPN1 (3)'!R32+'Tab 4 PPN1 (4)'!R32+'Tab 4 PPN1 (5)'!R32+'Tab 4 PPN1 (6)'!R32+'Tab 4 PPN1 (7)'!R32+'Tab 4 PPN1 (8)'!R32+'Tab 4 PPN1 (9)'!R32</f>
        <v>0</v>
      </c>
      <c r="S32" s="214"/>
      <c r="T32" s="193"/>
      <c r="U32" s="194"/>
      <c r="W32" s="46"/>
      <c r="X32" s="46"/>
      <c r="Y32" s="46"/>
      <c r="Z32" s="46"/>
    </row>
    <row r="33" spans="1:26" ht="27.75">
      <c r="A33" s="109"/>
      <c r="B33" s="87"/>
      <c r="C33" s="86"/>
      <c r="D33" s="87"/>
      <c r="E33" s="285">
        <f>'Tab 3'!E33+'Tab 4 PPN1'!E33+'Tab 4 PPN1 (2)'!E33+'Tab 4 PPN1 (3)'!E33+'Tab 4 PPN1 (4)'!E33+'Tab 4 PPN1 (5)'!E33+'Tab 4 PPN1 (6)'!E33+'Tab 4 PPN1 (7)'!E33+'Tab 4 PPN1 (8)'!E33+'Tab 4 PPN1 (9)'!E33</f>
        <v>0</v>
      </c>
      <c r="F33" s="285">
        <f>'Tab 3'!F33+'Tab 4 PPN1'!F33+'Tab 4 PPN1 (2)'!F33+'Tab 4 PPN1 (3)'!F33+'Tab 4 PPN1 (4)'!F33+'Tab 4 PPN1 (5)'!F33+'Tab 4 PPN1 (6)'!F33+'Tab 4 PPN1 (7)'!F33+'Tab 4 PPN1 (8)'!F33+'Tab 4 PPN1 (9)'!F33</f>
        <v>0</v>
      </c>
      <c r="G33" s="285">
        <f>'Tab 3'!G33+'Tab 4 PPN1'!G33+'Tab 4 PPN1 (2)'!G33+'Tab 4 PPN1 (3)'!G33+'Tab 4 PPN1 (4)'!G33+'Tab 4 PPN1 (5)'!G33+'Tab 4 PPN1 (6)'!G33+'Tab 4 PPN1 (7)'!G33+'Tab 4 PPN1 (8)'!G33+'Tab 4 PPN1 (9)'!G33</f>
        <v>0</v>
      </c>
      <c r="H33" s="285">
        <f>'Tab 3'!H33+'Tab 4 PPN1'!H33+'Tab 4 PPN1 (2)'!H33+'Tab 4 PPN1 (3)'!H33+'Tab 4 PPN1 (4)'!H33+'Tab 4 PPN1 (5)'!H33+'Tab 4 PPN1 (6)'!H33+'Tab 4 PPN1 (7)'!H33+'Tab 4 PPN1 (8)'!H33+'Tab 4 PPN1 (9)'!H33</f>
        <v>0</v>
      </c>
      <c r="I33" s="285">
        <f>'Tab 3'!I33+'Tab 4 PPN1'!I33+'Tab 4 PPN1 (2)'!I33+'Tab 4 PPN1 (3)'!I33+'Tab 4 PPN1 (4)'!I33+'Tab 4 PPN1 (5)'!I33+'Tab 4 PPN1 (6)'!I33+'Tab 4 PPN1 (7)'!I33+'Tab 4 PPN1 (8)'!I33+'Tab 4 PPN1 (9)'!I33</f>
        <v>0</v>
      </c>
      <c r="J33" s="285">
        <f>'Tab 3'!J33+'Tab 4 PPN1'!J33+'Tab 4 PPN1 (2)'!J33+'Tab 4 PPN1 (3)'!J33+'Tab 4 PPN1 (4)'!J33+'Tab 4 PPN1 (5)'!J33+'Tab 4 PPN1 (6)'!J33+'Tab 4 PPN1 (7)'!J33+'Tab 4 PPN1 (8)'!J33+'Tab 4 PPN1 (9)'!J33</f>
        <v>0</v>
      </c>
      <c r="K33" s="285">
        <f>'Tab 3'!K33+'Tab 4 PPN1'!K33+'Tab 4 PPN1 (2)'!K33+'Tab 4 PPN1 (3)'!K33+'Tab 4 PPN1 (4)'!K33+'Tab 4 PPN1 (5)'!K33+'Tab 4 PPN1 (6)'!K33+'Tab 4 PPN1 (7)'!K33+'Tab 4 PPN1 (8)'!K33+'Tab 4 PPN1 (9)'!K33</f>
        <v>0</v>
      </c>
      <c r="L33" s="285">
        <f>'Tab 3'!L33+'Tab 4 PPN1'!L33+'Tab 4 PPN1 (2)'!L33+'Tab 4 PPN1 (3)'!L33+'Tab 4 PPN1 (4)'!L33+'Tab 4 PPN1 (5)'!L33+'Tab 4 PPN1 (6)'!L33+'Tab 4 PPN1 (7)'!L33+'Tab 4 PPN1 (8)'!L33+'Tab 4 PPN1 (9)'!L33</f>
        <v>0</v>
      </c>
      <c r="M33" s="285">
        <f>'Tab 3'!M33+'Tab 4 PPN1'!M33+'Tab 4 PPN1 (2)'!M33+'Tab 4 PPN1 (3)'!M33+'Tab 4 PPN1 (4)'!M33+'Tab 4 PPN1 (5)'!M33+'Tab 4 PPN1 (6)'!M33+'Tab 4 PPN1 (7)'!M33+'Tab 4 PPN1 (8)'!M33+'Tab 4 PPN1 (9)'!M33</f>
        <v>0</v>
      </c>
      <c r="N33" s="285">
        <f>'Tab 3'!N33+'Tab 4 PPN1'!N33+'Tab 4 PPN1 (2)'!N33+'Tab 4 PPN1 (3)'!N33+'Tab 4 PPN1 (4)'!N33+'Tab 4 PPN1 (5)'!N33+'Tab 4 PPN1 (6)'!N33+'Tab 4 PPN1 (7)'!N33+'Tab 4 PPN1 (8)'!N33+'Tab 4 PPN1 (9)'!N33</f>
        <v>0</v>
      </c>
      <c r="O33" s="285">
        <f>'Tab 3'!O33+'Tab 4 PPN1'!O33+'Tab 4 PPN1 (2)'!O33+'Tab 4 PPN1 (3)'!O33+'Tab 4 PPN1 (4)'!O33+'Tab 4 PPN1 (5)'!O33+'Tab 4 PPN1 (6)'!O33+'Tab 4 PPN1 (7)'!O33+'Tab 4 PPN1 (8)'!O33+'Tab 4 PPN1 (9)'!O33</f>
        <v>0</v>
      </c>
      <c r="P33" s="285">
        <f>'Tab 3'!P33+'Tab 4 PPN1'!P33+'Tab 4 PPN1 (2)'!P33+'Tab 4 PPN1 (3)'!P33+'Tab 4 PPN1 (4)'!P33+'Tab 4 PPN1 (5)'!P33+'Tab 4 PPN1 (6)'!P33+'Tab 4 PPN1 (7)'!P33+'Tab 4 PPN1 (8)'!P33+'Tab 4 PPN1 (9)'!P33</f>
        <v>0</v>
      </c>
      <c r="Q33" s="285">
        <f>'Tab 3'!Q33+'Tab 4 PPN1'!Q33+'Tab 4 PPN1 (2)'!Q33+'Tab 4 PPN1 (3)'!Q33+'Tab 4 PPN1 (4)'!Q33+'Tab 4 PPN1 (5)'!Q33+'Tab 4 PPN1 (6)'!Q33+'Tab 4 PPN1 (7)'!Q33+'Tab 4 PPN1 (8)'!Q33+'Tab 4 PPN1 (9)'!Q33</f>
        <v>0</v>
      </c>
      <c r="R33" s="285">
        <f>'Tab 3'!R33+'Tab 4 PPN1'!R33+'Tab 4 PPN1 (2)'!R33+'Tab 4 PPN1 (3)'!R33+'Tab 4 PPN1 (4)'!R33+'Tab 4 PPN1 (5)'!R33+'Tab 4 PPN1 (6)'!R33+'Tab 4 PPN1 (7)'!R33+'Tab 4 PPN1 (8)'!R33+'Tab 4 PPN1 (9)'!R33</f>
        <v>0</v>
      </c>
      <c r="S33" s="214"/>
      <c r="T33" s="193"/>
      <c r="U33" s="194"/>
      <c r="W33" s="46"/>
      <c r="X33" s="46"/>
      <c r="Y33" s="46"/>
      <c r="Z33" s="46"/>
    </row>
    <row r="34" spans="1:26" ht="27.75">
      <c r="A34" s="109"/>
      <c r="B34" s="87"/>
      <c r="C34" s="86"/>
      <c r="D34" s="87"/>
      <c r="E34" s="285">
        <f>'Tab 3'!E34+'Tab 4 PPN1'!E34+'Tab 4 PPN1 (2)'!E34+'Tab 4 PPN1 (3)'!E34+'Tab 4 PPN1 (4)'!E34+'Tab 4 PPN1 (5)'!E34+'Tab 4 PPN1 (6)'!E34+'Tab 4 PPN1 (7)'!E34+'Tab 4 PPN1 (8)'!E34+'Tab 4 PPN1 (9)'!E34</f>
        <v>0</v>
      </c>
      <c r="F34" s="285">
        <f>'Tab 3'!F34+'Tab 4 PPN1'!F34+'Tab 4 PPN1 (2)'!F34+'Tab 4 PPN1 (3)'!F34+'Tab 4 PPN1 (4)'!F34+'Tab 4 PPN1 (5)'!F34+'Tab 4 PPN1 (6)'!F34+'Tab 4 PPN1 (7)'!F34+'Tab 4 PPN1 (8)'!F34+'Tab 4 PPN1 (9)'!F34</f>
        <v>0</v>
      </c>
      <c r="G34" s="285">
        <f>'Tab 3'!G34+'Tab 4 PPN1'!G34+'Tab 4 PPN1 (2)'!G34+'Tab 4 PPN1 (3)'!G34+'Tab 4 PPN1 (4)'!G34+'Tab 4 PPN1 (5)'!G34+'Tab 4 PPN1 (6)'!G34+'Tab 4 PPN1 (7)'!G34+'Tab 4 PPN1 (8)'!G34+'Tab 4 PPN1 (9)'!G34</f>
        <v>0</v>
      </c>
      <c r="H34" s="285">
        <f>'Tab 3'!H34+'Tab 4 PPN1'!H34+'Tab 4 PPN1 (2)'!H34+'Tab 4 PPN1 (3)'!H34+'Tab 4 PPN1 (4)'!H34+'Tab 4 PPN1 (5)'!H34+'Tab 4 PPN1 (6)'!H34+'Tab 4 PPN1 (7)'!H34+'Tab 4 PPN1 (8)'!H34+'Tab 4 PPN1 (9)'!H34</f>
        <v>0</v>
      </c>
      <c r="I34" s="285">
        <f>'Tab 3'!I34+'Tab 4 PPN1'!I34+'Tab 4 PPN1 (2)'!I34+'Tab 4 PPN1 (3)'!I34+'Tab 4 PPN1 (4)'!I34+'Tab 4 PPN1 (5)'!I34+'Tab 4 PPN1 (6)'!I34+'Tab 4 PPN1 (7)'!I34+'Tab 4 PPN1 (8)'!I34+'Tab 4 PPN1 (9)'!I34</f>
        <v>0</v>
      </c>
      <c r="J34" s="285">
        <f>'Tab 3'!J34+'Tab 4 PPN1'!J34+'Tab 4 PPN1 (2)'!J34+'Tab 4 PPN1 (3)'!J34+'Tab 4 PPN1 (4)'!J34+'Tab 4 PPN1 (5)'!J34+'Tab 4 PPN1 (6)'!J34+'Tab 4 PPN1 (7)'!J34+'Tab 4 PPN1 (8)'!J34+'Tab 4 PPN1 (9)'!J34</f>
        <v>0</v>
      </c>
      <c r="K34" s="285">
        <f>'Tab 3'!K34+'Tab 4 PPN1'!K34+'Tab 4 PPN1 (2)'!K34+'Tab 4 PPN1 (3)'!K34+'Tab 4 PPN1 (4)'!K34+'Tab 4 PPN1 (5)'!K34+'Tab 4 PPN1 (6)'!K34+'Tab 4 PPN1 (7)'!K34+'Tab 4 PPN1 (8)'!K34+'Tab 4 PPN1 (9)'!K34</f>
        <v>0</v>
      </c>
      <c r="L34" s="285">
        <f>'Tab 3'!L34+'Tab 4 PPN1'!L34+'Tab 4 PPN1 (2)'!L34+'Tab 4 PPN1 (3)'!L34+'Tab 4 PPN1 (4)'!L34+'Tab 4 PPN1 (5)'!L34+'Tab 4 PPN1 (6)'!L34+'Tab 4 PPN1 (7)'!L34+'Tab 4 PPN1 (8)'!L34+'Tab 4 PPN1 (9)'!L34</f>
        <v>0</v>
      </c>
      <c r="M34" s="285">
        <f>'Tab 3'!M34+'Tab 4 PPN1'!M34+'Tab 4 PPN1 (2)'!M34+'Tab 4 PPN1 (3)'!M34+'Tab 4 PPN1 (4)'!M34+'Tab 4 PPN1 (5)'!M34+'Tab 4 PPN1 (6)'!M34+'Tab 4 PPN1 (7)'!M34+'Tab 4 PPN1 (8)'!M34+'Tab 4 PPN1 (9)'!M34</f>
        <v>0</v>
      </c>
      <c r="N34" s="285">
        <f>'Tab 3'!N34+'Tab 4 PPN1'!N34+'Tab 4 PPN1 (2)'!N34+'Tab 4 PPN1 (3)'!N34+'Tab 4 PPN1 (4)'!N34+'Tab 4 PPN1 (5)'!N34+'Tab 4 PPN1 (6)'!N34+'Tab 4 PPN1 (7)'!N34+'Tab 4 PPN1 (8)'!N34+'Tab 4 PPN1 (9)'!N34</f>
        <v>0</v>
      </c>
      <c r="O34" s="285">
        <f>'Tab 3'!O34+'Tab 4 PPN1'!O34+'Tab 4 PPN1 (2)'!O34+'Tab 4 PPN1 (3)'!O34+'Tab 4 PPN1 (4)'!O34+'Tab 4 PPN1 (5)'!O34+'Tab 4 PPN1 (6)'!O34+'Tab 4 PPN1 (7)'!O34+'Tab 4 PPN1 (8)'!O34+'Tab 4 PPN1 (9)'!O34</f>
        <v>0</v>
      </c>
      <c r="P34" s="285">
        <f>'Tab 3'!P34+'Tab 4 PPN1'!P34+'Tab 4 PPN1 (2)'!P34+'Tab 4 PPN1 (3)'!P34+'Tab 4 PPN1 (4)'!P34+'Tab 4 PPN1 (5)'!P34+'Tab 4 PPN1 (6)'!P34+'Tab 4 PPN1 (7)'!P34+'Tab 4 PPN1 (8)'!P34+'Tab 4 PPN1 (9)'!P34</f>
        <v>0</v>
      </c>
      <c r="Q34" s="285">
        <f>'Tab 3'!Q34+'Tab 4 PPN1'!Q34+'Tab 4 PPN1 (2)'!Q34+'Tab 4 PPN1 (3)'!Q34+'Tab 4 PPN1 (4)'!Q34+'Tab 4 PPN1 (5)'!Q34+'Tab 4 PPN1 (6)'!Q34+'Tab 4 PPN1 (7)'!Q34+'Tab 4 PPN1 (8)'!Q34+'Tab 4 PPN1 (9)'!Q34</f>
        <v>0</v>
      </c>
      <c r="R34" s="285">
        <f>'Tab 3'!R34+'Tab 4 PPN1'!R34+'Tab 4 PPN1 (2)'!R34+'Tab 4 PPN1 (3)'!R34+'Tab 4 PPN1 (4)'!R34+'Tab 4 PPN1 (5)'!R34+'Tab 4 PPN1 (6)'!R34+'Tab 4 PPN1 (7)'!R34+'Tab 4 PPN1 (8)'!R34+'Tab 4 PPN1 (9)'!R34</f>
        <v>0</v>
      </c>
      <c r="S34" s="214"/>
      <c r="T34" s="193"/>
      <c r="U34" s="194"/>
      <c r="W34" s="46"/>
      <c r="X34" s="46"/>
      <c r="Y34" s="46"/>
      <c r="Z34" s="46"/>
    </row>
    <row r="35" spans="1:26" ht="27.75">
      <c r="A35" s="109"/>
      <c r="B35" s="87"/>
      <c r="C35" s="86"/>
      <c r="D35" s="87"/>
      <c r="E35" s="285">
        <f>'Tab 3'!E35+'Tab 4 PPN1'!E35+'Tab 4 PPN1 (2)'!E35+'Tab 4 PPN1 (3)'!E35+'Tab 4 PPN1 (4)'!E35+'Tab 4 PPN1 (5)'!E35+'Tab 4 PPN1 (6)'!E35+'Tab 4 PPN1 (7)'!E35+'Tab 4 PPN1 (8)'!E35+'Tab 4 PPN1 (9)'!E35</f>
        <v>0</v>
      </c>
      <c r="F35" s="285">
        <f>'Tab 3'!F35+'Tab 4 PPN1'!F35+'Tab 4 PPN1 (2)'!F35+'Tab 4 PPN1 (3)'!F35+'Tab 4 PPN1 (4)'!F35+'Tab 4 PPN1 (5)'!F35+'Tab 4 PPN1 (6)'!F35+'Tab 4 PPN1 (7)'!F35+'Tab 4 PPN1 (8)'!F35+'Tab 4 PPN1 (9)'!F35</f>
        <v>0</v>
      </c>
      <c r="G35" s="285">
        <f>'Tab 3'!G35+'Tab 4 PPN1'!G35+'Tab 4 PPN1 (2)'!G35+'Tab 4 PPN1 (3)'!G35+'Tab 4 PPN1 (4)'!G35+'Tab 4 PPN1 (5)'!G35+'Tab 4 PPN1 (6)'!G35+'Tab 4 PPN1 (7)'!G35+'Tab 4 PPN1 (8)'!G35+'Tab 4 PPN1 (9)'!G35</f>
        <v>0</v>
      </c>
      <c r="H35" s="285">
        <f>'Tab 3'!H35+'Tab 4 PPN1'!H35+'Tab 4 PPN1 (2)'!H35+'Tab 4 PPN1 (3)'!H35+'Tab 4 PPN1 (4)'!H35+'Tab 4 PPN1 (5)'!H35+'Tab 4 PPN1 (6)'!H35+'Tab 4 PPN1 (7)'!H35+'Tab 4 PPN1 (8)'!H35+'Tab 4 PPN1 (9)'!H35</f>
        <v>0</v>
      </c>
      <c r="I35" s="285">
        <f>'Tab 3'!I35+'Tab 4 PPN1'!I35+'Tab 4 PPN1 (2)'!I35+'Tab 4 PPN1 (3)'!I35+'Tab 4 PPN1 (4)'!I35+'Tab 4 PPN1 (5)'!I35+'Tab 4 PPN1 (6)'!I35+'Tab 4 PPN1 (7)'!I35+'Tab 4 PPN1 (8)'!I35+'Tab 4 PPN1 (9)'!I35</f>
        <v>0</v>
      </c>
      <c r="J35" s="285">
        <f>'Tab 3'!J35+'Tab 4 PPN1'!J35+'Tab 4 PPN1 (2)'!J35+'Tab 4 PPN1 (3)'!J35+'Tab 4 PPN1 (4)'!J35+'Tab 4 PPN1 (5)'!J35+'Tab 4 PPN1 (6)'!J35+'Tab 4 PPN1 (7)'!J35+'Tab 4 PPN1 (8)'!J35+'Tab 4 PPN1 (9)'!J35</f>
        <v>0</v>
      </c>
      <c r="K35" s="285">
        <f>'Tab 3'!K35+'Tab 4 PPN1'!K35+'Tab 4 PPN1 (2)'!K35+'Tab 4 PPN1 (3)'!K35+'Tab 4 PPN1 (4)'!K35+'Tab 4 PPN1 (5)'!K35+'Tab 4 PPN1 (6)'!K35+'Tab 4 PPN1 (7)'!K35+'Tab 4 PPN1 (8)'!K35+'Tab 4 PPN1 (9)'!K35</f>
        <v>0</v>
      </c>
      <c r="L35" s="285">
        <f>'Tab 3'!L35+'Tab 4 PPN1'!L35+'Tab 4 PPN1 (2)'!L35+'Tab 4 PPN1 (3)'!L35+'Tab 4 PPN1 (4)'!L35+'Tab 4 PPN1 (5)'!L35+'Tab 4 PPN1 (6)'!L35+'Tab 4 PPN1 (7)'!L35+'Tab 4 PPN1 (8)'!L35+'Tab 4 PPN1 (9)'!L35</f>
        <v>0</v>
      </c>
      <c r="M35" s="285">
        <f>'Tab 3'!M35+'Tab 4 PPN1'!M35+'Tab 4 PPN1 (2)'!M35+'Tab 4 PPN1 (3)'!M35+'Tab 4 PPN1 (4)'!M35+'Tab 4 PPN1 (5)'!M35+'Tab 4 PPN1 (6)'!M35+'Tab 4 PPN1 (7)'!M35+'Tab 4 PPN1 (8)'!M35+'Tab 4 PPN1 (9)'!M35</f>
        <v>0</v>
      </c>
      <c r="N35" s="285">
        <f>'Tab 3'!N35+'Tab 4 PPN1'!N35+'Tab 4 PPN1 (2)'!N35+'Tab 4 PPN1 (3)'!N35+'Tab 4 PPN1 (4)'!N35+'Tab 4 PPN1 (5)'!N35+'Tab 4 PPN1 (6)'!N35+'Tab 4 PPN1 (7)'!N35+'Tab 4 PPN1 (8)'!N35+'Tab 4 PPN1 (9)'!N35</f>
        <v>0</v>
      </c>
      <c r="O35" s="285">
        <f>'Tab 3'!O35+'Tab 4 PPN1'!O35+'Tab 4 PPN1 (2)'!O35+'Tab 4 PPN1 (3)'!O35+'Tab 4 PPN1 (4)'!O35+'Tab 4 PPN1 (5)'!O35+'Tab 4 PPN1 (6)'!O35+'Tab 4 PPN1 (7)'!O35+'Tab 4 PPN1 (8)'!O35+'Tab 4 PPN1 (9)'!O35</f>
        <v>0</v>
      </c>
      <c r="P35" s="285">
        <f>'Tab 3'!P35+'Tab 4 PPN1'!P35+'Tab 4 PPN1 (2)'!P35+'Tab 4 PPN1 (3)'!P35+'Tab 4 PPN1 (4)'!P35+'Tab 4 PPN1 (5)'!P35+'Tab 4 PPN1 (6)'!P35+'Tab 4 PPN1 (7)'!P35+'Tab 4 PPN1 (8)'!P35+'Tab 4 PPN1 (9)'!P35</f>
        <v>0</v>
      </c>
      <c r="Q35" s="285">
        <f>'Tab 3'!Q35+'Tab 4 PPN1'!Q35+'Tab 4 PPN1 (2)'!Q35+'Tab 4 PPN1 (3)'!Q35+'Tab 4 PPN1 (4)'!Q35+'Tab 4 PPN1 (5)'!Q35+'Tab 4 PPN1 (6)'!Q35+'Tab 4 PPN1 (7)'!Q35+'Tab 4 PPN1 (8)'!Q35+'Tab 4 PPN1 (9)'!Q35</f>
        <v>0</v>
      </c>
      <c r="R35" s="285">
        <f>'Tab 3'!R35+'Tab 4 PPN1'!R35+'Tab 4 PPN1 (2)'!R35+'Tab 4 PPN1 (3)'!R35+'Tab 4 PPN1 (4)'!R35+'Tab 4 PPN1 (5)'!R35+'Tab 4 PPN1 (6)'!R35+'Tab 4 PPN1 (7)'!R35+'Tab 4 PPN1 (8)'!R35+'Tab 4 PPN1 (9)'!R35</f>
        <v>0</v>
      </c>
      <c r="S35" s="214"/>
      <c r="T35" s="193"/>
      <c r="U35" s="194"/>
      <c r="W35" s="46"/>
      <c r="X35" s="46"/>
      <c r="Y35" s="46"/>
      <c r="Z35" s="46"/>
    </row>
    <row r="36" spans="1:26" ht="27.75">
      <c r="A36" s="109"/>
      <c r="B36" s="87"/>
      <c r="C36" s="86"/>
      <c r="D36" s="87"/>
      <c r="E36" s="285">
        <f>'Tab 3'!E36+'Tab 4 PPN1'!E36+'Tab 4 PPN1 (2)'!E36+'Tab 4 PPN1 (3)'!E36+'Tab 4 PPN1 (4)'!E36+'Tab 4 PPN1 (5)'!E36+'Tab 4 PPN1 (6)'!E36+'Tab 4 PPN1 (7)'!E36+'Tab 4 PPN1 (8)'!E36+'Tab 4 PPN1 (9)'!E36</f>
        <v>0</v>
      </c>
      <c r="F36" s="285">
        <f>'Tab 3'!F36+'Tab 4 PPN1'!F36+'Tab 4 PPN1 (2)'!F36+'Tab 4 PPN1 (3)'!F36+'Tab 4 PPN1 (4)'!F36+'Tab 4 PPN1 (5)'!F36+'Tab 4 PPN1 (6)'!F36+'Tab 4 PPN1 (7)'!F36+'Tab 4 PPN1 (8)'!F36+'Tab 4 PPN1 (9)'!F36</f>
        <v>0</v>
      </c>
      <c r="G36" s="285">
        <f>'Tab 3'!G36+'Tab 4 PPN1'!G36+'Tab 4 PPN1 (2)'!G36+'Tab 4 PPN1 (3)'!G36+'Tab 4 PPN1 (4)'!G36+'Tab 4 PPN1 (5)'!G36+'Tab 4 PPN1 (6)'!G36+'Tab 4 PPN1 (7)'!G36+'Tab 4 PPN1 (8)'!G36+'Tab 4 PPN1 (9)'!G36</f>
        <v>0</v>
      </c>
      <c r="H36" s="285">
        <f>'Tab 3'!H36+'Tab 4 PPN1'!H36+'Tab 4 PPN1 (2)'!H36+'Tab 4 PPN1 (3)'!H36+'Tab 4 PPN1 (4)'!H36+'Tab 4 PPN1 (5)'!H36+'Tab 4 PPN1 (6)'!H36+'Tab 4 PPN1 (7)'!H36+'Tab 4 PPN1 (8)'!H36+'Tab 4 PPN1 (9)'!H36</f>
        <v>0</v>
      </c>
      <c r="I36" s="285">
        <f>'Tab 3'!I36+'Tab 4 PPN1'!I36+'Tab 4 PPN1 (2)'!I36+'Tab 4 PPN1 (3)'!I36+'Tab 4 PPN1 (4)'!I36+'Tab 4 PPN1 (5)'!I36+'Tab 4 PPN1 (6)'!I36+'Tab 4 PPN1 (7)'!I36+'Tab 4 PPN1 (8)'!I36+'Tab 4 PPN1 (9)'!I36</f>
        <v>0</v>
      </c>
      <c r="J36" s="285">
        <f>'Tab 3'!J36+'Tab 4 PPN1'!J36+'Tab 4 PPN1 (2)'!J36+'Tab 4 PPN1 (3)'!J36+'Tab 4 PPN1 (4)'!J36+'Tab 4 PPN1 (5)'!J36+'Tab 4 PPN1 (6)'!J36+'Tab 4 PPN1 (7)'!J36+'Tab 4 PPN1 (8)'!J36+'Tab 4 PPN1 (9)'!J36</f>
        <v>0</v>
      </c>
      <c r="K36" s="285">
        <f>'Tab 3'!K36+'Tab 4 PPN1'!K36+'Tab 4 PPN1 (2)'!K36+'Tab 4 PPN1 (3)'!K36+'Tab 4 PPN1 (4)'!K36+'Tab 4 PPN1 (5)'!K36+'Tab 4 PPN1 (6)'!K36+'Tab 4 PPN1 (7)'!K36+'Tab 4 PPN1 (8)'!K36+'Tab 4 PPN1 (9)'!K36</f>
        <v>0</v>
      </c>
      <c r="L36" s="285">
        <f>'Tab 3'!L36+'Tab 4 PPN1'!L36+'Tab 4 PPN1 (2)'!L36+'Tab 4 PPN1 (3)'!L36+'Tab 4 PPN1 (4)'!L36+'Tab 4 PPN1 (5)'!L36+'Tab 4 PPN1 (6)'!L36+'Tab 4 PPN1 (7)'!L36+'Tab 4 PPN1 (8)'!L36+'Tab 4 PPN1 (9)'!L36</f>
        <v>0</v>
      </c>
      <c r="M36" s="285">
        <f>'Tab 3'!M36+'Tab 4 PPN1'!M36+'Tab 4 PPN1 (2)'!M36+'Tab 4 PPN1 (3)'!M36+'Tab 4 PPN1 (4)'!M36+'Tab 4 PPN1 (5)'!M36+'Tab 4 PPN1 (6)'!M36+'Tab 4 PPN1 (7)'!M36+'Tab 4 PPN1 (8)'!M36+'Tab 4 PPN1 (9)'!M36</f>
        <v>0</v>
      </c>
      <c r="N36" s="285">
        <f>'Tab 3'!N36+'Tab 4 PPN1'!N36+'Tab 4 PPN1 (2)'!N36+'Tab 4 PPN1 (3)'!N36+'Tab 4 PPN1 (4)'!N36+'Tab 4 PPN1 (5)'!N36+'Tab 4 PPN1 (6)'!N36+'Tab 4 PPN1 (7)'!N36+'Tab 4 PPN1 (8)'!N36+'Tab 4 PPN1 (9)'!N36</f>
        <v>0</v>
      </c>
      <c r="O36" s="285">
        <f>'Tab 3'!O36+'Tab 4 PPN1'!O36+'Tab 4 PPN1 (2)'!O36+'Tab 4 PPN1 (3)'!O36+'Tab 4 PPN1 (4)'!O36+'Tab 4 PPN1 (5)'!O36+'Tab 4 PPN1 (6)'!O36+'Tab 4 PPN1 (7)'!O36+'Tab 4 PPN1 (8)'!O36+'Tab 4 PPN1 (9)'!O36</f>
        <v>0</v>
      </c>
      <c r="P36" s="285">
        <f>'Tab 3'!P36+'Tab 4 PPN1'!P36+'Tab 4 PPN1 (2)'!P36+'Tab 4 PPN1 (3)'!P36+'Tab 4 PPN1 (4)'!P36+'Tab 4 PPN1 (5)'!P36+'Tab 4 PPN1 (6)'!P36+'Tab 4 PPN1 (7)'!P36+'Tab 4 PPN1 (8)'!P36+'Tab 4 PPN1 (9)'!P36</f>
        <v>0</v>
      </c>
      <c r="Q36" s="285">
        <f>'Tab 3'!Q36+'Tab 4 PPN1'!Q36+'Tab 4 PPN1 (2)'!Q36+'Tab 4 PPN1 (3)'!Q36+'Tab 4 PPN1 (4)'!Q36+'Tab 4 PPN1 (5)'!Q36+'Tab 4 PPN1 (6)'!Q36+'Tab 4 PPN1 (7)'!Q36+'Tab 4 PPN1 (8)'!Q36+'Tab 4 PPN1 (9)'!Q36</f>
        <v>0</v>
      </c>
      <c r="R36" s="285">
        <f>'Tab 3'!R36+'Tab 4 PPN1'!R36+'Tab 4 PPN1 (2)'!R36+'Tab 4 PPN1 (3)'!R36+'Tab 4 PPN1 (4)'!R36+'Tab 4 PPN1 (5)'!R36+'Tab 4 PPN1 (6)'!R36+'Tab 4 PPN1 (7)'!R36+'Tab 4 PPN1 (8)'!R36+'Tab 4 PPN1 (9)'!R36</f>
        <v>0</v>
      </c>
      <c r="S36" s="214"/>
      <c r="T36" s="193"/>
      <c r="U36" s="194"/>
      <c r="W36" s="46"/>
      <c r="X36" s="46"/>
      <c r="Y36" s="46"/>
      <c r="Z36" s="46"/>
    </row>
    <row r="37" spans="1:26" ht="27.75">
      <c r="A37" s="109"/>
      <c r="B37" s="87"/>
      <c r="C37" s="86"/>
      <c r="D37" s="87"/>
      <c r="E37" s="285">
        <f>'Tab 3'!E37+'Tab 4 PPN1'!E37+'Tab 4 PPN1 (2)'!E37+'Tab 4 PPN1 (3)'!E37+'Tab 4 PPN1 (4)'!E37+'Tab 4 PPN1 (5)'!E37+'Tab 4 PPN1 (6)'!E37+'Tab 4 PPN1 (7)'!E37+'Tab 4 PPN1 (8)'!E37+'Tab 4 PPN1 (9)'!E37</f>
        <v>0</v>
      </c>
      <c r="F37" s="285">
        <f>'Tab 3'!F37+'Tab 4 PPN1'!F37+'Tab 4 PPN1 (2)'!F37+'Tab 4 PPN1 (3)'!F37+'Tab 4 PPN1 (4)'!F37+'Tab 4 PPN1 (5)'!F37+'Tab 4 PPN1 (6)'!F37+'Tab 4 PPN1 (7)'!F37+'Tab 4 PPN1 (8)'!F37+'Tab 4 PPN1 (9)'!F37</f>
        <v>0</v>
      </c>
      <c r="G37" s="285">
        <f>'Tab 3'!G37+'Tab 4 PPN1'!G37+'Tab 4 PPN1 (2)'!G37+'Tab 4 PPN1 (3)'!G37+'Tab 4 PPN1 (4)'!G37+'Tab 4 PPN1 (5)'!G37+'Tab 4 PPN1 (6)'!G37+'Tab 4 PPN1 (7)'!G37+'Tab 4 PPN1 (8)'!G37+'Tab 4 PPN1 (9)'!G37</f>
        <v>0</v>
      </c>
      <c r="H37" s="285">
        <f>'Tab 3'!H37+'Tab 4 PPN1'!H37+'Tab 4 PPN1 (2)'!H37+'Tab 4 PPN1 (3)'!H37+'Tab 4 PPN1 (4)'!H37+'Tab 4 PPN1 (5)'!H37+'Tab 4 PPN1 (6)'!H37+'Tab 4 PPN1 (7)'!H37+'Tab 4 PPN1 (8)'!H37+'Tab 4 PPN1 (9)'!H37</f>
        <v>0</v>
      </c>
      <c r="I37" s="285">
        <f>'Tab 3'!I37+'Tab 4 PPN1'!I37+'Tab 4 PPN1 (2)'!I37+'Tab 4 PPN1 (3)'!I37+'Tab 4 PPN1 (4)'!I37+'Tab 4 PPN1 (5)'!I37+'Tab 4 PPN1 (6)'!I37+'Tab 4 PPN1 (7)'!I37+'Tab 4 PPN1 (8)'!I37+'Tab 4 PPN1 (9)'!I37</f>
        <v>0</v>
      </c>
      <c r="J37" s="285">
        <f>'Tab 3'!J37+'Tab 4 PPN1'!J37+'Tab 4 PPN1 (2)'!J37+'Tab 4 PPN1 (3)'!J37+'Tab 4 PPN1 (4)'!J37+'Tab 4 PPN1 (5)'!J37+'Tab 4 PPN1 (6)'!J37+'Tab 4 PPN1 (7)'!J37+'Tab 4 PPN1 (8)'!J37+'Tab 4 PPN1 (9)'!J37</f>
        <v>0</v>
      </c>
      <c r="K37" s="285">
        <f>'Tab 3'!K37+'Tab 4 PPN1'!K37+'Tab 4 PPN1 (2)'!K37+'Tab 4 PPN1 (3)'!K37+'Tab 4 PPN1 (4)'!K37+'Tab 4 PPN1 (5)'!K37+'Tab 4 PPN1 (6)'!K37+'Tab 4 PPN1 (7)'!K37+'Tab 4 PPN1 (8)'!K37+'Tab 4 PPN1 (9)'!K37</f>
        <v>0</v>
      </c>
      <c r="L37" s="285">
        <f>'Tab 3'!L37+'Tab 4 PPN1'!L37+'Tab 4 PPN1 (2)'!L37+'Tab 4 PPN1 (3)'!L37+'Tab 4 PPN1 (4)'!L37+'Tab 4 PPN1 (5)'!L37+'Tab 4 PPN1 (6)'!L37+'Tab 4 PPN1 (7)'!L37+'Tab 4 PPN1 (8)'!L37+'Tab 4 PPN1 (9)'!L37</f>
        <v>0</v>
      </c>
      <c r="M37" s="285">
        <f>'Tab 3'!M37+'Tab 4 PPN1'!M37+'Tab 4 PPN1 (2)'!M37+'Tab 4 PPN1 (3)'!M37+'Tab 4 PPN1 (4)'!M37+'Tab 4 PPN1 (5)'!M37+'Tab 4 PPN1 (6)'!M37+'Tab 4 PPN1 (7)'!M37+'Tab 4 PPN1 (8)'!M37+'Tab 4 PPN1 (9)'!M37</f>
        <v>0</v>
      </c>
      <c r="N37" s="285">
        <f>'Tab 3'!N37+'Tab 4 PPN1'!N37+'Tab 4 PPN1 (2)'!N37+'Tab 4 PPN1 (3)'!N37+'Tab 4 PPN1 (4)'!N37+'Tab 4 PPN1 (5)'!N37+'Tab 4 PPN1 (6)'!N37+'Tab 4 PPN1 (7)'!N37+'Tab 4 PPN1 (8)'!N37+'Tab 4 PPN1 (9)'!N37</f>
        <v>0</v>
      </c>
      <c r="O37" s="285">
        <f>'Tab 3'!O37+'Tab 4 PPN1'!O37+'Tab 4 PPN1 (2)'!O37+'Tab 4 PPN1 (3)'!O37+'Tab 4 PPN1 (4)'!O37+'Tab 4 PPN1 (5)'!O37+'Tab 4 PPN1 (6)'!O37+'Tab 4 PPN1 (7)'!O37+'Tab 4 PPN1 (8)'!O37+'Tab 4 PPN1 (9)'!O37</f>
        <v>0</v>
      </c>
      <c r="P37" s="285">
        <f>'Tab 3'!P37+'Tab 4 PPN1'!P37+'Tab 4 PPN1 (2)'!P37+'Tab 4 PPN1 (3)'!P37+'Tab 4 PPN1 (4)'!P37+'Tab 4 PPN1 (5)'!P37+'Tab 4 PPN1 (6)'!P37+'Tab 4 PPN1 (7)'!P37+'Tab 4 PPN1 (8)'!P37+'Tab 4 PPN1 (9)'!P37</f>
        <v>0</v>
      </c>
      <c r="Q37" s="285">
        <f>'Tab 3'!Q37+'Tab 4 PPN1'!Q37+'Tab 4 PPN1 (2)'!Q37+'Tab 4 PPN1 (3)'!Q37+'Tab 4 PPN1 (4)'!Q37+'Tab 4 PPN1 (5)'!Q37+'Tab 4 PPN1 (6)'!Q37+'Tab 4 PPN1 (7)'!Q37+'Tab 4 PPN1 (8)'!Q37+'Tab 4 PPN1 (9)'!Q37</f>
        <v>0</v>
      </c>
      <c r="R37" s="285">
        <f>'Tab 3'!R37+'Tab 4 PPN1'!R37+'Tab 4 PPN1 (2)'!R37+'Tab 4 PPN1 (3)'!R37+'Tab 4 PPN1 (4)'!R37+'Tab 4 PPN1 (5)'!R37+'Tab 4 PPN1 (6)'!R37+'Tab 4 PPN1 (7)'!R37+'Tab 4 PPN1 (8)'!R37+'Tab 4 PPN1 (9)'!R37</f>
        <v>0</v>
      </c>
      <c r="S37" s="214"/>
      <c r="T37" s="193"/>
      <c r="U37" s="194"/>
      <c r="W37" s="46"/>
      <c r="X37" s="46"/>
      <c r="Y37" s="46"/>
      <c r="Z37" s="46"/>
    </row>
    <row r="38" spans="1:26" ht="27">
      <c r="A38" s="109"/>
      <c r="B38" s="340">
        <v>2</v>
      </c>
      <c r="C38" s="341" t="s">
        <v>43</v>
      </c>
      <c r="D38" s="340">
        <v>614200</v>
      </c>
      <c r="E38" s="339">
        <f>'Tab 3'!E38+'Tab 4 PPN1'!E38+'Tab 4 PPN1 (2)'!E38+'Tab 4 PPN1 (3)'!E38+'Tab 4 PPN1 (4)'!E38+'Tab 4 PPN1 (5)'!E38+'Tab 4 PPN1 (6)'!E38+'Tab 4 PPN1 (7)'!E38+'Tab 4 PPN1 (8)'!E38+'Tab 4 PPN1 (9)'!E38</f>
        <v>0</v>
      </c>
      <c r="F38" s="339">
        <f>'Tab 3'!F38+'Tab 4 PPN1'!F38+'Tab 4 PPN1 (2)'!F38+'Tab 4 PPN1 (3)'!F38+'Tab 4 PPN1 (4)'!F38+'Tab 4 PPN1 (5)'!F38+'Tab 4 PPN1 (6)'!F38+'Tab 4 PPN1 (7)'!F38+'Tab 4 PPN1 (8)'!F38+'Tab 4 PPN1 (9)'!F38</f>
        <v>0</v>
      </c>
      <c r="G38" s="339">
        <f>'Tab 3'!G38+'Tab 4 PPN1'!G38+'Tab 4 PPN1 (2)'!G38+'Tab 4 PPN1 (3)'!G38+'Tab 4 PPN1 (4)'!G38+'Tab 4 PPN1 (5)'!G38+'Tab 4 PPN1 (6)'!G38+'Tab 4 PPN1 (7)'!G38+'Tab 4 PPN1 (8)'!G38+'Tab 4 PPN1 (9)'!G38</f>
        <v>0</v>
      </c>
      <c r="H38" s="339">
        <f>'Tab 3'!H38+'Tab 4 PPN1'!H38+'Tab 4 PPN1 (2)'!H38+'Tab 4 PPN1 (3)'!H38+'Tab 4 PPN1 (4)'!H38+'Tab 4 PPN1 (5)'!H38+'Tab 4 PPN1 (6)'!H38+'Tab 4 PPN1 (7)'!H38+'Tab 4 PPN1 (8)'!H38+'Tab 4 PPN1 (9)'!H38</f>
        <v>0</v>
      </c>
      <c r="I38" s="339">
        <f>'Tab 3'!I38+'Tab 4 PPN1'!I38+'Tab 4 PPN1 (2)'!I38+'Tab 4 PPN1 (3)'!I38+'Tab 4 PPN1 (4)'!I38+'Tab 4 PPN1 (5)'!I38+'Tab 4 PPN1 (6)'!I38+'Tab 4 PPN1 (7)'!I38+'Tab 4 PPN1 (8)'!I38+'Tab 4 PPN1 (9)'!I38</f>
        <v>0</v>
      </c>
      <c r="J38" s="339">
        <f>'Tab 3'!J38+'Tab 4 PPN1'!J38+'Tab 4 PPN1 (2)'!J38+'Tab 4 PPN1 (3)'!J38+'Tab 4 PPN1 (4)'!J38+'Tab 4 PPN1 (5)'!J38+'Tab 4 PPN1 (6)'!J38+'Tab 4 PPN1 (7)'!J38+'Tab 4 PPN1 (8)'!J38+'Tab 4 PPN1 (9)'!J38</f>
        <v>0</v>
      </c>
      <c r="K38" s="339">
        <f>'Tab 3'!K38+'Tab 4 PPN1'!K38+'Tab 4 PPN1 (2)'!K38+'Tab 4 PPN1 (3)'!K38+'Tab 4 PPN1 (4)'!K38+'Tab 4 PPN1 (5)'!K38+'Tab 4 PPN1 (6)'!K38+'Tab 4 PPN1 (7)'!K38+'Tab 4 PPN1 (8)'!K38+'Tab 4 PPN1 (9)'!K38</f>
        <v>0</v>
      </c>
      <c r="L38" s="339">
        <f>'Tab 3'!L38+'Tab 4 PPN1'!L38+'Tab 4 PPN1 (2)'!L38+'Tab 4 PPN1 (3)'!L38+'Tab 4 PPN1 (4)'!L38+'Tab 4 PPN1 (5)'!L38+'Tab 4 PPN1 (6)'!L38+'Tab 4 PPN1 (7)'!L38+'Tab 4 PPN1 (8)'!L38+'Tab 4 PPN1 (9)'!L38</f>
        <v>0</v>
      </c>
      <c r="M38" s="339">
        <f>'Tab 3'!M38+'Tab 4 PPN1'!M38+'Tab 4 PPN1 (2)'!M38+'Tab 4 PPN1 (3)'!M38+'Tab 4 PPN1 (4)'!M38+'Tab 4 PPN1 (5)'!M38+'Tab 4 PPN1 (6)'!M38+'Tab 4 PPN1 (7)'!M38+'Tab 4 PPN1 (8)'!M38+'Tab 4 PPN1 (9)'!M38</f>
        <v>0</v>
      </c>
      <c r="N38" s="339">
        <f>'Tab 3'!N38+'Tab 4 PPN1'!N38+'Tab 4 PPN1 (2)'!N38+'Tab 4 PPN1 (3)'!N38+'Tab 4 PPN1 (4)'!N38+'Tab 4 PPN1 (5)'!N38+'Tab 4 PPN1 (6)'!N38+'Tab 4 PPN1 (7)'!N38+'Tab 4 PPN1 (8)'!N38+'Tab 4 PPN1 (9)'!N38</f>
        <v>0</v>
      </c>
      <c r="O38" s="339">
        <f>'Tab 3'!O38+'Tab 4 PPN1'!O38+'Tab 4 PPN1 (2)'!O38+'Tab 4 PPN1 (3)'!O38+'Tab 4 PPN1 (4)'!O38+'Tab 4 PPN1 (5)'!O38+'Tab 4 PPN1 (6)'!O38+'Tab 4 PPN1 (7)'!O38+'Tab 4 PPN1 (8)'!O38+'Tab 4 PPN1 (9)'!O38</f>
        <v>0</v>
      </c>
      <c r="P38" s="339">
        <f>'Tab 3'!P38+'Tab 4 PPN1'!P38+'Tab 4 PPN1 (2)'!P38+'Tab 4 PPN1 (3)'!P38+'Tab 4 PPN1 (4)'!P38+'Tab 4 PPN1 (5)'!P38+'Tab 4 PPN1 (6)'!P38+'Tab 4 PPN1 (7)'!P38+'Tab 4 PPN1 (8)'!P38+'Tab 4 PPN1 (9)'!P38</f>
        <v>0</v>
      </c>
      <c r="Q38" s="339">
        <f>'Tab 3'!Q38+'Tab 4 PPN1'!Q38+'Tab 4 PPN1 (2)'!Q38+'Tab 4 PPN1 (3)'!Q38+'Tab 4 PPN1 (4)'!Q38+'Tab 4 PPN1 (5)'!Q38+'Tab 4 PPN1 (6)'!Q38+'Tab 4 PPN1 (7)'!Q38+'Tab 4 PPN1 (8)'!Q38+'Tab 4 PPN1 (9)'!Q38</f>
        <v>0</v>
      </c>
      <c r="R38" s="339">
        <f>'Tab 3'!R38+'Tab 4 PPN1'!R38+'Tab 4 PPN1 (2)'!R38+'Tab 4 PPN1 (3)'!R38+'Tab 4 PPN1 (4)'!R38+'Tab 4 PPN1 (5)'!R38+'Tab 4 PPN1 (6)'!R38+'Tab 4 PPN1 (7)'!R38+'Tab 4 PPN1 (8)'!R38+'Tab 4 PPN1 (9)'!R38</f>
        <v>0</v>
      </c>
      <c r="S38" s="211">
        <f>S43</f>
        <v>0</v>
      </c>
      <c r="T38" s="185">
        <f>T43</f>
        <v>0</v>
      </c>
      <c r="U38" s="186">
        <f>U43</f>
        <v>0</v>
      </c>
      <c r="W38" s="46"/>
      <c r="X38" s="46"/>
      <c r="Y38" s="46"/>
      <c r="Z38" s="46"/>
    </row>
    <row r="39" spans="1:26" ht="27.75">
      <c r="A39" s="109"/>
      <c r="B39" s="87"/>
      <c r="C39" s="86"/>
      <c r="D39" s="87"/>
      <c r="E39" s="285">
        <f>'Tab 3'!E39+'Tab 4 PPN1'!E39+'Tab 4 PPN1 (2)'!E39+'Tab 4 PPN1 (3)'!E39+'Tab 4 PPN1 (4)'!E39+'Tab 4 PPN1 (5)'!E39+'Tab 4 PPN1 (6)'!E39+'Tab 4 PPN1 (7)'!E39+'Tab 4 PPN1 (8)'!E39+'Tab 4 PPN1 (9)'!E39</f>
        <v>0</v>
      </c>
      <c r="F39" s="285">
        <f>'Tab 3'!F39+'Tab 4 PPN1'!F39+'Tab 4 PPN1 (2)'!F39+'Tab 4 PPN1 (3)'!F39+'Tab 4 PPN1 (4)'!F39+'Tab 4 PPN1 (5)'!F39+'Tab 4 PPN1 (6)'!F39+'Tab 4 PPN1 (7)'!F39+'Tab 4 PPN1 (8)'!F39+'Tab 4 PPN1 (9)'!F39</f>
        <v>0</v>
      </c>
      <c r="G39" s="285">
        <f>'Tab 3'!G39+'Tab 4 PPN1'!G39+'Tab 4 PPN1 (2)'!G39+'Tab 4 PPN1 (3)'!G39+'Tab 4 PPN1 (4)'!G39+'Tab 4 PPN1 (5)'!G39+'Tab 4 PPN1 (6)'!G39+'Tab 4 PPN1 (7)'!G39+'Tab 4 PPN1 (8)'!G39+'Tab 4 PPN1 (9)'!G39</f>
        <v>0</v>
      </c>
      <c r="H39" s="285">
        <f>'Tab 3'!H39+'Tab 4 PPN1'!H39+'Tab 4 PPN1 (2)'!H39+'Tab 4 PPN1 (3)'!H39+'Tab 4 PPN1 (4)'!H39+'Tab 4 PPN1 (5)'!H39+'Tab 4 PPN1 (6)'!H39+'Tab 4 PPN1 (7)'!H39+'Tab 4 PPN1 (8)'!H39+'Tab 4 PPN1 (9)'!H39</f>
        <v>0</v>
      </c>
      <c r="I39" s="285">
        <f>'Tab 3'!I39+'Tab 4 PPN1'!I39+'Tab 4 PPN1 (2)'!I39+'Tab 4 PPN1 (3)'!I39+'Tab 4 PPN1 (4)'!I39+'Tab 4 PPN1 (5)'!I39+'Tab 4 PPN1 (6)'!I39+'Tab 4 PPN1 (7)'!I39+'Tab 4 PPN1 (8)'!I39+'Tab 4 PPN1 (9)'!I39</f>
        <v>0</v>
      </c>
      <c r="J39" s="285">
        <f>'Tab 3'!J39+'Tab 4 PPN1'!J39+'Tab 4 PPN1 (2)'!J39+'Tab 4 PPN1 (3)'!J39+'Tab 4 PPN1 (4)'!J39+'Tab 4 PPN1 (5)'!J39+'Tab 4 PPN1 (6)'!J39+'Tab 4 PPN1 (7)'!J39+'Tab 4 PPN1 (8)'!J39+'Tab 4 PPN1 (9)'!J39</f>
        <v>0</v>
      </c>
      <c r="K39" s="285">
        <f>'Tab 3'!K39+'Tab 4 PPN1'!K39+'Tab 4 PPN1 (2)'!K39+'Tab 4 PPN1 (3)'!K39+'Tab 4 PPN1 (4)'!K39+'Tab 4 PPN1 (5)'!K39+'Tab 4 PPN1 (6)'!K39+'Tab 4 PPN1 (7)'!K39+'Tab 4 PPN1 (8)'!K39+'Tab 4 PPN1 (9)'!K39</f>
        <v>0</v>
      </c>
      <c r="L39" s="285">
        <f>'Tab 3'!L39+'Tab 4 PPN1'!L39+'Tab 4 PPN1 (2)'!L39+'Tab 4 PPN1 (3)'!L39+'Tab 4 PPN1 (4)'!L39+'Tab 4 PPN1 (5)'!L39+'Tab 4 PPN1 (6)'!L39+'Tab 4 PPN1 (7)'!L39+'Tab 4 PPN1 (8)'!L39+'Tab 4 PPN1 (9)'!L39</f>
        <v>0</v>
      </c>
      <c r="M39" s="285">
        <f>'Tab 3'!M39+'Tab 4 PPN1'!M39+'Tab 4 PPN1 (2)'!M39+'Tab 4 PPN1 (3)'!M39+'Tab 4 PPN1 (4)'!M39+'Tab 4 PPN1 (5)'!M39+'Tab 4 PPN1 (6)'!M39+'Tab 4 PPN1 (7)'!M39+'Tab 4 PPN1 (8)'!M39+'Tab 4 PPN1 (9)'!M39</f>
        <v>0</v>
      </c>
      <c r="N39" s="285">
        <f>'Tab 3'!N39+'Tab 4 PPN1'!N39+'Tab 4 PPN1 (2)'!N39+'Tab 4 PPN1 (3)'!N39+'Tab 4 PPN1 (4)'!N39+'Tab 4 PPN1 (5)'!N39+'Tab 4 PPN1 (6)'!N39+'Tab 4 PPN1 (7)'!N39+'Tab 4 PPN1 (8)'!N39+'Tab 4 PPN1 (9)'!N39</f>
        <v>0</v>
      </c>
      <c r="O39" s="285">
        <f>'Tab 3'!O39+'Tab 4 PPN1'!O39+'Tab 4 PPN1 (2)'!O39+'Tab 4 PPN1 (3)'!O39+'Tab 4 PPN1 (4)'!O39+'Tab 4 PPN1 (5)'!O39+'Tab 4 PPN1 (6)'!O39+'Tab 4 PPN1 (7)'!O39+'Tab 4 PPN1 (8)'!O39+'Tab 4 PPN1 (9)'!O39</f>
        <v>0</v>
      </c>
      <c r="P39" s="285">
        <f>'Tab 3'!P39+'Tab 4 PPN1'!P39+'Tab 4 PPN1 (2)'!P39+'Tab 4 PPN1 (3)'!P39+'Tab 4 PPN1 (4)'!P39+'Tab 4 PPN1 (5)'!P39+'Tab 4 PPN1 (6)'!P39+'Tab 4 PPN1 (7)'!P39+'Tab 4 PPN1 (8)'!P39+'Tab 4 PPN1 (9)'!P39</f>
        <v>0</v>
      </c>
      <c r="Q39" s="285">
        <f>'Tab 3'!Q39+'Tab 4 PPN1'!Q39+'Tab 4 PPN1 (2)'!Q39+'Tab 4 PPN1 (3)'!Q39+'Tab 4 PPN1 (4)'!Q39+'Tab 4 PPN1 (5)'!Q39+'Tab 4 PPN1 (6)'!Q39+'Tab 4 PPN1 (7)'!Q39+'Tab 4 PPN1 (8)'!Q39+'Tab 4 PPN1 (9)'!Q39</f>
        <v>0</v>
      </c>
      <c r="R39" s="285">
        <f>'Tab 3'!R39+'Tab 4 PPN1'!R39+'Tab 4 PPN1 (2)'!R39+'Tab 4 PPN1 (3)'!R39+'Tab 4 PPN1 (4)'!R39+'Tab 4 PPN1 (5)'!R39+'Tab 4 PPN1 (6)'!R39+'Tab 4 PPN1 (7)'!R39+'Tab 4 PPN1 (8)'!R39+'Tab 4 PPN1 (9)'!R39</f>
        <v>0</v>
      </c>
      <c r="S39" s="214"/>
      <c r="T39" s="193"/>
      <c r="U39" s="194"/>
      <c r="W39" s="46"/>
      <c r="X39" s="46"/>
      <c r="Y39" s="46"/>
      <c r="Z39" s="46"/>
    </row>
    <row r="40" spans="1:26" ht="27.75">
      <c r="A40" s="109"/>
      <c r="B40" s="87"/>
      <c r="C40" s="86"/>
      <c r="D40" s="87"/>
      <c r="E40" s="285">
        <f>'Tab 3'!E40+'Tab 4 PPN1'!E40+'Tab 4 PPN1 (2)'!E40+'Tab 4 PPN1 (3)'!E40+'Tab 4 PPN1 (4)'!E40+'Tab 4 PPN1 (5)'!E40+'Tab 4 PPN1 (6)'!E40+'Tab 4 PPN1 (7)'!E40+'Tab 4 PPN1 (8)'!E40+'Tab 4 PPN1 (9)'!E40</f>
        <v>0</v>
      </c>
      <c r="F40" s="285">
        <f>'Tab 3'!F40+'Tab 4 PPN1'!F40+'Tab 4 PPN1 (2)'!F40+'Tab 4 PPN1 (3)'!F40+'Tab 4 PPN1 (4)'!F40+'Tab 4 PPN1 (5)'!F40+'Tab 4 PPN1 (6)'!F40+'Tab 4 PPN1 (7)'!F40+'Tab 4 PPN1 (8)'!F40+'Tab 4 PPN1 (9)'!F40</f>
        <v>0</v>
      </c>
      <c r="G40" s="285">
        <f>'Tab 3'!G40+'Tab 4 PPN1'!G40+'Tab 4 PPN1 (2)'!G40+'Tab 4 PPN1 (3)'!G40+'Tab 4 PPN1 (4)'!G40+'Tab 4 PPN1 (5)'!G40+'Tab 4 PPN1 (6)'!G40+'Tab 4 PPN1 (7)'!G40+'Tab 4 PPN1 (8)'!G40+'Tab 4 PPN1 (9)'!G40</f>
        <v>0</v>
      </c>
      <c r="H40" s="285">
        <f>'Tab 3'!H40+'Tab 4 PPN1'!H40+'Tab 4 PPN1 (2)'!H40+'Tab 4 PPN1 (3)'!H40+'Tab 4 PPN1 (4)'!H40+'Tab 4 PPN1 (5)'!H40+'Tab 4 PPN1 (6)'!H40+'Tab 4 PPN1 (7)'!H40+'Tab 4 PPN1 (8)'!H40+'Tab 4 PPN1 (9)'!H40</f>
        <v>0</v>
      </c>
      <c r="I40" s="285">
        <f>'Tab 3'!I40+'Tab 4 PPN1'!I40+'Tab 4 PPN1 (2)'!I40+'Tab 4 PPN1 (3)'!I40+'Tab 4 PPN1 (4)'!I40+'Tab 4 PPN1 (5)'!I40+'Tab 4 PPN1 (6)'!I40+'Tab 4 PPN1 (7)'!I40+'Tab 4 PPN1 (8)'!I40+'Tab 4 PPN1 (9)'!I40</f>
        <v>0</v>
      </c>
      <c r="J40" s="285">
        <f>'Tab 3'!J40+'Tab 4 PPN1'!J40+'Tab 4 PPN1 (2)'!J40+'Tab 4 PPN1 (3)'!J40+'Tab 4 PPN1 (4)'!J40+'Tab 4 PPN1 (5)'!J40+'Tab 4 PPN1 (6)'!J40+'Tab 4 PPN1 (7)'!J40+'Tab 4 PPN1 (8)'!J40+'Tab 4 PPN1 (9)'!J40</f>
        <v>0</v>
      </c>
      <c r="K40" s="285">
        <f>'Tab 3'!K40+'Tab 4 PPN1'!K40+'Tab 4 PPN1 (2)'!K40+'Tab 4 PPN1 (3)'!K40+'Tab 4 PPN1 (4)'!K40+'Tab 4 PPN1 (5)'!K40+'Tab 4 PPN1 (6)'!K40+'Tab 4 PPN1 (7)'!K40+'Tab 4 PPN1 (8)'!K40+'Tab 4 PPN1 (9)'!K40</f>
        <v>0</v>
      </c>
      <c r="L40" s="285">
        <f>'Tab 3'!L40+'Tab 4 PPN1'!L40+'Tab 4 PPN1 (2)'!L40+'Tab 4 PPN1 (3)'!L40+'Tab 4 PPN1 (4)'!L40+'Tab 4 PPN1 (5)'!L40+'Tab 4 PPN1 (6)'!L40+'Tab 4 PPN1 (7)'!L40+'Tab 4 PPN1 (8)'!L40+'Tab 4 PPN1 (9)'!L40</f>
        <v>0</v>
      </c>
      <c r="M40" s="285">
        <f>'Tab 3'!M40+'Tab 4 PPN1'!M40+'Tab 4 PPN1 (2)'!M40+'Tab 4 PPN1 (3)'!M40+'Tab 4 PPN1 (4)'!M40+'Tab 4 PPN1 (5)'!M40+'Tab 4 PPN1 (6)'!M40+'Tab 4 PPN1 (7)'!M40+'Tab 4 PPN1 (8)'!M40+'Tab 4 PPN1 (9)'!M40</f>
        <v>0</v>
      </c>
      <c r="N40" s="285">
        <f>'Tab 3'!N40+'Tab 4 PPN1'!N40+'Tab 4 PPN1 (2)'!N40+'Tab 4 PPN1 (3)'!N40+'Tab 4 PPN1 (4)'!N40+'Tab 4 PPN1 (5)'!N40+'Tab 4 PPN1 (6)'!N40+'Tab 4 PPN1 (7)'!N40+'Tab 4 PPN1 (8)'!N40+'Tab 4 PPN1 (9)'!N40</f>
        <v>0</v>
      </c>
      <c r="O40" s="285">
        <f>'Tab 3'!O40+'Tab 4 PPN1'!O40+'Tab 4 PPN1 (2)'!O40+'Tab 4 PPN1 (3)'!O40+'Tab 4 PPN1 (4)'!O40+'Tab 4 PPN1 (5)'!O40+'Tab 4 PPN1 (6)'!O40+'Tab 4 PPN1 (7)'!O40+'Tab 4 PPN1 (8)'!O40+'Tab 4 PPN1 (9)'!O40</f>
        <v>0</v>
      </c>
      <c r="P40" s="285">
        <f>'Tab 3'!P40+'Tab 4 PPN1'!P40+'Tab 4 PPN1 (2)'!P40+'Tab 4 PPN1 (3)'!P40+'Tab 4 PPN1 (4)'!P40+'Tab 4 PPN1 (5)'!P40+'Tab 4 PPN1 (6)'!P40+'Tab 4 PPN1 (7)'!P40+'Tab 4 PPN1 (8)'!P40+'Tab 4 PPN1 (9)'!P40</f>
        <v>0</v>
      </c>
      <c r="Q40" s="285">
        <f>'Tab 3'!Q40+'Tab 4 PPN1'!Q40+'Tab 4 PPN1 (2)'!Q40+'Tab 4 PPN1 (3)'!Q40+'Tab 4 PPN1 (4)'!Q40+'Tab 4 PPN1 (5)'!Q40+'Tab 4 PPN1 (6)'!Q40+'Tab 4 PPN1 (7)'!Q40+'Tab 4 PPN1 (8)'!Q40+'Tab 4 PPN1 (9)'!Q40</f>
        <v>0</v>
      </c>
      <c r="R40" s="285">
        <f>'Tab 3'!R40+'Tab 4 PPN1'!R40+'Tab 4 PPN1 (2)'!R40+'Tab 4 PPN1 (3)'!R40+'Tab 4 PPN1 (4)'!R40+'Tab 4 PPN1 (5)'!R40+'Tab 4 PPN1 (6)'!R40+'Tab 4 PPN1 (7)'!R40+'Tab 4 PPN1 (8)'!R40+'Tab 4 PPN1 (9)'!R40</f>
        <v>0</v>
      </c>
      <c r="S40" s="214"/>
      <c r="T40" s="193"/>
      <c r="U40" s="194"/>
      <c r="W40" s="46"/>
      <c r="X40" s="46"/>
      <c r="Y40" s="46"/>
      <c r="Z40" s="46"/>
    </row>
    <row r="41" spans="1:26" ht="27.75">
      <c r="A41" s="109"/>
      <c r="B41" s="87"/>
      <c r="C41" s="86"/>
      <c r="D41" s="87"/>
      <c r="E41" s="285">
        <f>'Tab 3'!E41+'Tab 4 PPN1'!E41+'Tab 4 PPN1 (2)'!E41+'Tab 4 PPN1 (3)'!E41+'Tab 4 PPN1 (4)'!E41+'Tab 4 PPN1 (5)'!E41+'Tab 4 PPN1 (6)'!E41+'Tab 4 PPN1 (7)'!E41+'Tab 4 PPN1 (8)'!E41+'Tab 4 PPN1 (9)'!E41</f>
        <v>0</v>
      </c>
      <c r="F41" s="285">
        <f>'Tab 3'!F41+'Tab 4 PPN1'!F41+'Tab 4 PPN1 (2)'!F41+'Tab 4 PPN1 (3)'!F41+'Tab 4 PPN1 (4)'!F41+'Tab 4 PPN1 (5)'!F41+'Tab 4 PPN1 (6)'!F41+'Tab 4 PPN1 (7)'!F41+'Tab 4 PPN1 (8)'!F41+'Tab 4 PPN1 (9)'!F41</f>
        <v>0</v>
      </c>
      <c r="G41" s="285">
        <f>'Tab 3'!G41+'Tab 4 PPN1'!G41+'Tab 4 PPN1 (2)'!G41+'Tab 4 PPN1 (3)'!G41+'Tab 4 PPN1 (4)'!G41+'Tab 4 PPN1 (5)'!G41+'Tab 4 PPN1 (6)'!G41+'Tab 4 PPN1 (7)'!G41+'Tab 4 PPN1 (8)'!G41+'Tab 4 PPN1 (9)'!G41</f>
        <v>0</v>
      </c>
      <c r="H41" s="285">
        <f>'Tab 3'!H41+'Tab 4 PPN1'!H41+'Tab 4 PPN1 (2)'!H41+'Tab 4 PPN1 (3)'!H41+'Tab 4 PPN1 (4)'!H41+'Tab 4 PPN1 (5)'!H41+'Tab 4 PPN1 (6)'!H41+'Tab 4 PPN1 (7)'!H41+'Tab 4 PPN1 (8)'!H41+'Tab 4 PPN1 (9)'!H41</f>
        <v>0</v>
      </c>
      <c r="I41" s="285">
        <f>'Tab 3'!I41+'Tab 4 PPN1'!I41+'Tab 4 PPN1 (2)'!I41+'Tab 4 PPN1 (3)'!I41+'Tab 4 PPN1 (4)'!I41+'Tab 4 PPN1 (5)'!I41+'Tab 4 PPN1 (6)'!I41+'Tab 4 PPN1 (7)'!I41+'Tab 4 PPN1 (8)'!I41+'Tab 4 PPN1 (9)'!I41</f>
        <v>0</v>
      </c>
      <c r="J41" s="285">
        <f>'Tab 3'!J41+'Tab 4 PPN1'!J41+'Tab 4 PPN1 (2)'!J41+'Tab 4 PPN1 (3)'!J41+'Tab 4 PPN1 (4)'!J41+'Tab 4 PPN1 (5)'!J41+'Tab 4 PPN1 (6)'!J41+'Tab 4 PPN1 (7)'!J41+'Tab 4 PPN1 (8)'!J41+'Tab 4 PPN1 (9)'!J41</f>
        <v>0</v>
      </c>
      <c r="K41" s="285">
        <f>'Tab 3'!K41+'Tab 4 PPN1'!K41+'Tab 4 PPN1 (2)'!K41+'Tab 4 PPN1 (3)'!K41+'Tab 4 PPN1 (4)'!K41+'Tab 4 PPN1 (5)'!K41+'Tab 4 PPN1 (6)'!K41+'Tab 4 PPN1 (7)'!K41+'Tab 4 PPN1 (8)'!K41+'Tab 4 PPN1 (9)'!K41</f>
        <v>0</v>
      </c>
      <c r="L41" s="285">
        <f>'Tab 3'!L41+'Tab 4 PPN1'!L41+'Tab 4 PPN1 (2)'!L41+'Tab 4 PPN1 (3)'!L41+'Tab 4 PPN1 (4)'!L41+'Tab 4 PPN1 (5)'!L41+'Tab 4 PPN1 (6)'!L41+'Tab 4 PPN1 (7)'!L41+'Tab 4 PPN1 (8)'!L41+'Tab 4 PPN1 (9)'!L41</f>
        <v>0</v>
      </c>
      <c r="M41" s="285">
        <f>'Tab 3'!M41+'Tab 4 PPN1'!M41+'Tab 4 PPN1 (2)'!M41+'Tab 4 PPN1 (3)'!M41+'Tab 4 PPN1 (4)'!M41+'Tab 4 PPN1 (5)'!M41+'Tab 4 PPN1 (6)'!M41+'Tab 4 PPN1 (7)'!M41+'Tab 4 PPN1 (8)'!M41+'Tab 4 PPN1 (9)'!M41</f>
        <v>0</v>
      </c>
      <c r="N41" s="285">
        <f>'Tab 3'!N41+'Tab 4 PPN1'!N41+'Tab 4 PPN1 (2)'!N41+'Tab 4 PPN1 (3)'!N41+'Tab 4 PPN1 (4)'!N41+'Tab 4 PPN1 (5)'!N41+'Tab 4 PPN1 (6)'!N41+'Tab 4 PPN1 (7)'!N41+'Tab 4 PPN1 (8)'!N41+'Tab 4 PPN1 (9)'!N41</f>
        <v>0</v>
      </c>
      <c r="O41" s="285">
        <f>'Tab 3'!O41+'Tab 4 PPN1'!O41+'Tab 4 PPN1 (2)'!O41+'Tab 4 PPN1 (3)'!O41+'Tab 4 PPN1 (4)'!O41+'Tab 4 PPN1 (5)'!O41+'Tab 4 PPN1 (6)'!O41+'Tab 4 PPN1 (7)'!O41+'Tab 4 PPN1 (8)'!O41+'Tab 4 PPN1 (9)'!O41</f>
        <v>0</v>
      </c>
      <c r="P41" s="285">
        <f>'Tab 3'!P41+'Tab 4 PPN1'!P41+'Tab 4 PPN1 (2)'!P41+'Tab 4 PPN1 (3)'!P41+'Tab 4 PPN1 (4)'!P41+'Tab 4 PPN1 (5)'!P41+'Tab 4 PPN1 (6)'!P41+'Tab 4 PPN1 (7)'!P41+'Tab 4 PPN1 (8)'!P41+'Tab 4 PPN1 (9)'!P41</f>
        <v>0</v>
      </c>
      <c r="Q41" s="285">
        <f>'Tab 3'!Q41+'Tab 4 PPN1'!Q41+'Tab 4 PPN1 (2)'!Q41+'Tab 4 PPN1 (3)'!Q41+'Tab 4 PPN1 (4)'!Q41+'Tab 4 PPN1 (5)'!Q41+'Tab 4 PPN1 (6)'!Q41+'Tab 4 PPN1 (7)'!Q41+'Tab 4 PPN1 (8)'!Q41+'Tab 4 PPN1 (9)'!Q41</f>
        <v>0</v>
      </c>
      <c r="R41" s="285">
        <f>'Tab 3'!R41+'Tab 4 PPN1'!R41+'Tab 4 PPN1 (2)'!R41+'Tab 4 PPN1 (3)'!R41+'Tab 4 PPN1 (4)'!R41+'Tab 4 PPN1 (5)'!R41+'Tab 4 PPN1 (6)'!R41+'Tab 4 PPN1 (7)'!R41+'Tab 4 PPN1 (8)'!R41+'Tab 4 PPN1 (9)'!R41</f>
        <v>0</v>
      </c>
      <c r="S41" s="214"/>
      <c r="T41" s="193"/>
      <c r="U41" s="194"/>
      <c r="W41" s="46"/>
      <c r="X41" s="46"/>
      <c r="Y41" s="46"/>
      <c r="Z41" s="46"/>
    </row>
    <row r="42" spans="1:26" ht="27.75">
      <c r="A42" s="109"/>
      <c r="B42" s="87"/>
      <c r="C42" s="86"/>
      <c r="D42" s="87"/>
      <c r="E42" s="285">
        <f>'Tab 3'!E42+'Tab 4 PPN1'!E42+'Tab 4 PPN1 (2)'!E42+'Tab 4 PPN1 (3)'!E42+'Tab 4 PPN1 (4)'!E42+'Tab 4 PPN1 (5)'!E42+'Tab 4 PPN1 (6)'!E42+'Tab 4 PPN1 (7)'!E42+'Tab 4 PPN1 (8)'!E42+'Tab 4 PPN1 (9)'!E42</f>
        <v>0</v>
      </c>
      <c r="F42" s="285">
        <f>'Tab 3'!F42+'Tab 4 PPN1'!F42+'Tab 4 PPN1 (2)'!F42+'Tab 4 PPN1 (3)'!F42+'Tab 4 PPN1 (4)'!F42+'Tab 4 PPN1 (5)'!F42+'Tab 4 PPN1 (6)'!F42+'Tab 4 PPN1 (7)'!F42+'Tab 4 PPN1 (8)'!F42+'Tab 4 PPN1 (9)'!F42</f>
        <v>0</v>
      </c>
      <c r="G42" s="285">
        <f>'Tab 3'!G42+'Tab 4 PPN1'!G42+'Tab 4 PPN1 (2)'!G42+'Tab 4 PPN1 (3)'!G42+'Tab 4 PPN1 (4)'!G42+'Tab 4 PPN1 (5)'!G42+'Tab 4 PPN1 (6)'!G42+'Tab 4 PPN1 (7)'!G42+'Tab 4 PPN1 (8)'!G42+'Tab 4 PPN1 (9)'!G42</f>
        <v>0</v>
      </c>
      <c r="H42" s="285">
        <f>'Tab 3'!H42+'Tab 4 PPN1'!H42+'Tab 4 PPN1 (2)'!H42+'Tab 4 PPN1 (3)'!H42+'Tab 4 PPN1 (4)'!H42+'Tab 4 PPN1 (5)'!H42+'Tab 4 PPN1 (6)'!H42+'Tab 4 PPN1 (7)'!H42+'Tab 4 PPN1 (8)'!H42+'Tab 4 PPN1 (9)'!H42</f>
        <v>0</v>
      </c>
      <c r="I42" s="285">
        <f>'Tab 3'!I42+'Tab 4 PPN1'!I42+'Tab 4 PPN1 (2)'!I42+'Tab 4 PPN1 (3)'!I42+'Tab 4 PPN1 (4)'!I42+'Tab 4 PPN1 (5)'!I42+'Tab 4 PPN1 (6)'!I42+'Tab 4 PPN1 (7)'!I42+'Tab 4 PPN1 (8)'!I42+'Tab 4 PPN1 (9)'!I42</f>
        <v>0</v>
      </c>
      <c r="J42" s="285">
        <f>'Tab 3'!J42+'Tab 4 PPN1'!J42+'Tab 4 PPN1 (2)'!J42+'Tab 4 PPN1 (3)'!J42+'Tab 4 PPN1 (4)'!J42+'Tab 4 PPN1 (5)'!J42+'Tab 4 PPN1 (6)'!J42+'Tab 4 PPN1 (7)'!J42+'Tab 4 PPN1 (8)'!J42+'Tab 4 PPN1 (9)'!J42</f>
        <v>0</v>
      </c>
      <c r="K42" s="285">
        <f>'Tab 3'!K42+'Tab 4 PPN1'!K42+'Tab 4 PPN1 (2)'!K42+'Tab 4 PPN1 (3)'!K42+'Tab 4 PPN1 (4)'!K42+'Tab 4 PPN1 (5)'!K42+'Tab 4 PPN1 (6)'!K42+'Tab 4 PPN1 (7)'!K42+'Tab 4 PPN1 (8)'!K42+'Tab 4 PPN1 (9)'!K42</f>
        <v>0</v>
      </c>
      <c r="L42" s="285">
        <f>'Tab 3'!L42+'Tab 4 PPN1'!L42+'Tab 4 PPN1 (2)'!L42+'Tab 4 PPN1 (3)'!L42+'Tab 4 PPN1 (4)'!L42+'Tab 4 PPN1 (5)'!L42+'Tab 4 PPN1 (6)'!L42+'Tab 4 PPN1 (7)'!L42+'Tab 4 PPN1 (8)'!L42+'Tab 4 PPN1 (9)'!L42</f>
        <v>0</v>
      </c>
      <c r="M42" s="285">
        <f>'Tab 3'!M42+'Tab 4 PPN1'!M42+'Tab 4 PPN1 (2)'!M42+'Tab 4 PPN1 (3)'!M42+'Tab 4 PPN1 (4)'!M42+'Tab 4 PPN1 (5)'!M42+'Tab 4 PPN1 (6)'!M42+'Tab 4 PPN1 (7)'!M42+'Tab 4 PPN1 (8)'!M42+'Tab 4 PPN1 (9)'!M42</f>
        <v>0</v>
      </c>
      <c r="N42" s="285">
        <f>'Tab 3'!N42+'Tab 4 PPN1'!N42+'Tab 4 PPN1 (2)'!N42+'Tab 4 PPN1 (3)'!N42+'Tab 4 PPN1 (4)'!N42+'Tab 4 PPN1 (5)'!N42+'Tab 4 PPN1 (6)'!N42+'Tab 4 PPN1 (7)'!N42+'Tab 4 PPN1 (8)'!N42+'Tab 4 PPN1 (9)'!N42</f>
        <v>0</v>
      </c>
      <c r="O42" s="285">
        <f>'Tab 3'!O42+'Tab 4 PPN1'!O42+'Tab 4 PPN1 (2)'!O42+'Tab 4 PPN1 (3)'!O42+'Tab 4 PPN1 (4)'!O42+'Tab 4 PPN1 (5)'!O42+'Tab 4 PPN1 (6)'!O42+'Tab 4 PPN1 (7)'!O42+'Tab 4 PPN1 (8)'!O42+'Tab 4 PPN1 (9)'!O42</f>
        <v>0</v>
      </c>
      <c r="P42" s="285">
        <f>'Tab 3'!P42+'Tab 4 PPN1'!P42+'Tab 4 PPN1 (2)'!P42+'Tab 4 PPN1 (3)'!P42+'Tab 4 PPN1 (4)'!P42+'Tab 4 PPN1 (5)'!P42+'Tab 4 PPN1 (6)'!P42+'Tab 4 PPN1 (7)'!P42+'Tab 4 PPN1 (8)'!P42+'Tab 4 PPN1 (9)'!P42</f>
        <v>0</v>
      </c>
      <c r="Q42" s="285">
        <f>'Tab 3'!Q42+'Tab 4 PPN1'!Q42+'Tab 4 PPN1 (2)'!Q42+'Tab 4 PPN1 (3)'!Q42+'Tab 4 PPN1 (4)'!Q42+'Tab 4 PPN1 (5)'!Q42+'Tab 4 PPN1 (6)'!Q42+'Tab 4 PPN1 (7)'!Q42+'Tab 4 PPN1 (8)'!Q42+'Tab 4 PPN1 (9)'!Q42</f>
        <v>0</v>
      </c>
      <c r="R42" s="285">
        <f>'Tab 3'!R42+'Tab 4 PPN1'!R42+'Tab 4 PPN1 (2)'!R42+'Tab 4 PPN1 (3)'!R42+'Tab 4 PPN1 (4)'!R42+'Tab 4 PPN1 (5)'!R42+'Tab 4 PPN1 (6)'!R42+'Tab 4 PPN1 (7)'!R42+'Tab 4 PPN1 (8)'!R42+'Tab 4 PPN1 (9)'!R42</f>
        <v>0</v>
      </c>
      <c r="S42" s="214"/>
      <c r="T42" s="193"/>
      <c r="U42" s="194"/>
      <c r="W42" s="46"/>
      <c r="X42" s="46"/>
      <c r="Y42" s="46"/>
      <c r="Z42" s="46"/>
    </row>
    <row r="43" spans="1:26" ht="27.75">
      <c r="A43" s="109"/>
      <c r="B43" s="87"/>
      <c r="C43" s="86"/>
      <c r="D43" s="87"/>
      <c r="E43" s="285">
        <f>'Tab 3'!E43+'Tab 4 PPN1'!E43+'Tab 4 PPN1 (2)'!E43+'Tab 4 PPN1 (3)'!E43+'Tab 4 PPN1 (4)'!E43+'Tab 4 PPN1 (5)'!E43+'Tab 4 PPN1 (6)'!E43+'Tab 4 PPN1 (7)'!E43+'Tab 4 PPN1 (8)'!E43+'Tab 4 PPN1 (9)'!E43</f>
        <v>0</v>
      </c>
      <c r="F43" s="285">
        <f>'Tab 3'!F43+'Tab 4 PPN1'!F43+'Tab 4 PPN1 (2)'!F43+'Tab 4 PPN1 (3)'!F43+'Tab 4 PPN1 (4)'!F43+'Tab 4 PPN1 (5)'!F43+'Tab 4 PPN1 (6)'!F43+'Tab 4 PPN1 (7)'!F43+'Tab 4 PPN1 (8)'!F43+'Tab 4 PPN1 (9)'!F43</f>
        <v>0</v>
      </c>
      <c r="G43" s="285">
        <f>'Tab 3'!G43+'Tab 4 PPN1'!G43+'Tab 4 PPN1 (2)'!G43+'Tab 4 PPN1 (3)'!G43+'Tab 4 PPN1 (4)'!G43+'Tab 4 PPN1 (5)'!G43+'Tab 4 PPN1 (6)'!G43+'Tab 4 PPN1 (7)'!G43+'Tab 4 PPN1 (8)'!G43+'Tab 4 PPN1 (9)'!G43</f>
        <v>0</v>
      </c>
      <c r="H43" s="285">
        <f>'Tab 3'!H43+'Tab 4 PPN1'!H43+'Tab 4 PPN1 (2)'!H43+'Tab 4 PPN1 (3)'!H43+'Tab 4 PPN1 (4)'!H43+'Tab 4 PPN1 (5)'!H43+'Tab 4 PPN1 (6)'!H43+'Tab 4 PPN1 (7)'!H43+'Tab 4 PPN1 (8)'!H43+'Tab 4 PPN1 (9)'!H43</f>
        <v>0</v>
      </c>
      <c r="I43" s="285">
        <f>'Tab 3'!I43+'Tab 4 PPN1'!I43+'Tab 4 PPN1 (2)'!I43+'Tab 4 PPN1 (3)'!I43+'Tab 4 PPN1 (4)'!I43+'Tab 4 PPN1 (5)'!I43+'Tab 4 PPN1 (6)'!I43+'Tab 4 PPN1 (7)'!I43+'Tab 4 PPN1 (8)'!I43+'Tab 4 PPN1 (9)'!I43</f>
        <v>0</v>
      </c>
      <c r="J43" s="285">
        <f>'Tab 3'!J43+'Tab 4 PPN1'!J43+'Tab 4 PPN1 (2)'!J43+'Tab 4 PPN1 (3)'!J43+'Tab 4 PPN1 (4)'!J43+'Tab 4 PPN1 (5)'!J43+'Tab 4 PPN1 (6)'!J43+'Tab 4 PPN1 (7)'!J43+'Tab 4 PPN1 (8)'!J43+'Tab 4 PPN1 (9)'!J43</f>
        <v>0</v>
      </c>
      <c r="K43" s="285">
        <f>'Tab 3'!K43+'Tab 4 PPN1'!K43+'Tab 4 PPN1 (2)'!K43+'Tab 4 PPN1 (3)'!K43+'Tab 4 PPN1 (4)'!K43+'Tab 4 PPN1 (5)'!K43+'Tab 4 PPN1 (6)'!K43+'Tab 4 PPN1 (7)'!K43+'Tab 4 PPN1 (8)'!K43+'Tab 4 PPN1 (9)'!K43</f>
        <v>0</v>
      </c>
      <c r="L43" s="285">
        <f>'Tab 3'!L43+'Tab 4 PPN1'!L43+'Tab 4 PPN1 (2)'!L43+'Tab 4 PPN1 (3)'!L43+'Tab 4 PPN1 (4)'!L43+'Tab 4 PPN1 (5)'!L43+'Tab 4 PPN1 (6)'!L43+'Tab 4 PPN1 (7)'!L43+'Tab 4 PPN1 (8)'!L43+'Tab 4 PPN1 (9)'!L43</f>
        <v>0</v>
      </c>
      <c r="M43" s="285">
        <f>'Tab 3'!M43+'Tab 4 PPN1'!M43+'Tab 4 PPN1 (2)'!M43+'Tab 4 PPN1 (3)'!M43+'Tab 4 PPN1 (4)'!M43+'Tab 4 PPN1 (5)'!M43+'Tab 4 PPN1 (6)'!M43+'Tab 4 PPN1 (7)'!M43+'Tab 4 PPN1 (8)'!M43+'Tab 4 PPN1 (9)'!M43</f>
        <v>0</v>
      </c>
      <c r="N43" s="285">
        <f>'Tab 3'!N43+'Tab 4 PPN1'!N43+'Tab 4 PPN1 (2)'!N43+'Tab 4 PPN1 (3)'!N43+'Tab 4 PPN1 (4)'!N43+'Tab 4 PPN1 (5)'!N43+'Tab 4 PPN1 (6)'!N43+'Tab 4 PPN1 (7)'!N43+'Tab 4 PPN1 (8)'!N43+'Tab 4 PPN1 (9)'!N43</f>
        <v>0</v>
      </c>
      <c r="O43" s="285">
        <f>'Tab 3'!O43+'Tab 4 PPN1'!O43+'Tab 4 PPN1 (2)'!O43+'Tab 4 PPN1 (3)'!O43+'Tab 4 PPN1 (4)'!O43+'Tab 4 PPN1 (5)'!O43+'Tab 4 PPN1 (6)'!O43+'Tab 4 PPN1 (7)'!O43+'Tab 4 PPN1 (8)'!O43+'Tab 4 PPN1 (9)'!O43</f>
        <v>0</v>
      </c>
      <c r="P43" s="285">
        <f>'Tab 3'!P43+'Tab 4 PPN1'!P43+'Tab 4 PPN1 (2)'!P43+'Tab 4 PPN1 (3)'!P43+'Tab 4 PPN1 (4)'!P43+'Tab 4 PPN1 (5)'!P43+'Tab 4 PPN1 (6)'!P43+'Tab 4 PPN1 (7)'!P43+'Tab 4 PPN1 (8)'!P43+'Tab 4 PPN1 (9)'!P43</f>
        <v>0</v>
      </c>
      <c r="Q43" s="285">
        <f>'Tab 3'!Q43+'Tab 4 PPN1'!Q43+'Tab 4 PPN1 (2)'!Q43+'Tab 4 PPN1 (3)'!Q43+'Tab 4 PPN1 (4)'!Q43+'Tab 4 PPN1 (5)'!Q43+'Tab 4 PPN1 (6)'!Q43+'Tab 4 PPN1 (7)'!Q43+'Tab 4 PPN1 (8)'!Q43+'Tab 4 PPN1 (9)'!Q43</f>
        <v>0</v>
      </c>
      <c r="R43" s="285">
        <f>'Tab 3'!R43+'Tab 4 PPN1'!R43+'Tab 4 PPN1 (2)'!R43+'Tab 4 PPN1 (3)'!R43+'Tab 4 PPN1 (4)'!R43+'Tab 4 PPN1 (5)'!R43+'Tab 4 PPN1 (6)'!R43+'Tab 4 PPN1 (7)'!R43+'Tab 4 PPN1 (8)'!R43+'Tab 4 PPN1 (9)'!R43</f>
        <v>0</v>
      </c>
      <c r="S43" s="214"/>
      <c r="T43" s="193"/>
      <c r="U43" s="194"/>
      <c r="W43" s="46"/>
      <c r="X43" s="46"/>
      <c r="Y43" s="46"/>
      <c r="Z43" s="46"/>
    </row>
    <row r="44" spans="1:26" ht="27">
      <c r="A44" s="109"/>
      <c r="B44" s="340">
        <v>3</v>
      </c>
      <c r="C44" s="342" t="s">
        <v>44</v>
      </c>
      <c r="D44" s="340">
        <v>614300</v>
      </c>
      <c r="E44" s="339">
        <f>'Tab 3'!E44+'Tab 4 PPN1'!E44+'Tab 4 PPN1 (2)'!E44+'Tab 4 PPN1 (3)'!E44+'Tab 4 PPN1 (4)'!E44+'Tab 4 PPN1 (5)'!E44+'Tab 4 PPN1 (6)'!E44+'Tab 4 PPN1 (7)'!E44+'Tab 4 PPN1 (8)'!E44+'Tab 4 PPN1 (9)'!E44</f>
        <v>0</v>
      </c>
      <c r="F44" s="339">
        <f>'Tab 3'!F44+'Tab 4 PPN1'!F44+'Tab 4 PPN1 (2)'!F44+'Tab 4 PPN1 (3)'!F44+'Tab 4 PPN1 (4)'!F44+'Tab 4 PPN1 (5)'!F44+'Tab 4 PPN1 (6)'!F44+'Tab 4 PPN1 (7)'!F44+'Tab 4 PPN1 (8)'!F44+'Tab 4 PPN1 (9)'!F44</f>
        <v>0</v>
      </c>
      <c r="G44" s="339">
        <f>'Tab 3'!G44+'Tab 4 PPN1'!G44+'Tab 4 PPN1 (2)'!G44+'Tab 4 PPN1 (3)'!G44+'Tab 4 PPN1 (4)'!G44+'Tab 4 PPN1 (5)'!G44+'Tab 4 PPN1 (6)'!G44+'Tab 4 PPN1 (7)'!G44+'Tab 4 PPN1 (8)'!G44+'Tab 4 PPN1 (9)'!G44</f>
        <v>0</v>
      </c>
      <c r="H44" s="339">
        <f>'Tab 3'!H44+'Tab 4 PPN1'!H44+'Tab 4 PPN1 (2)'!H44+'Tab 4 PPN1 (3)'!H44+'Tab 4 PPN1 (4)'!H44+'Tab 4 PPN1 (5)'!H44+'Tab 4 PPN1 (6)'!H44+'Tab 4 PPN1 (7)'!H44+'Tab 4 PPN1 (8)'!H44+'Tab 4 PPN1 (9)'!H44</f>
        <v>0</v>
      </c>
      <c r="I44" s="339">
        <f>'Tab 3'!I44+'Tab 4 PPN1'!I44+'Tab 4 PPN1 (2)'!I44+'Tab 4 PPN1 (3)'!I44+'Tab 4 PPN1 (4)'!I44+'Tab 4 PPN1 (5)'!I44+'Tab 4 PPN1 (6)'!I44+'Tab 4 PPN1 (7)'!I44+'Tab 4 PPN1 (8)'!I44+'Tab 4 PPN1 (9)'!I44</f>
        <v>0</v>
      </c>
      <c r="J44" s="339">
        <f>'Tab 3'!J44+'Tab 4 PPN1'!J44+'Tab 4 PPN1 (2)'!J44+'Tab 4 PPN1 (3)'!J44+'Tab 4 PPN1 (4)'!J44+'Tab 4 PPN1 (5)'!J44+'Tab 4 PPN1 (6)'!J44+'Tab 4 PPN1 (7)'!J44+'Tab 4 PPN1 (8)'!J44+'Tab 4 PPN1 (9)'!J44</f>
        <v>0</v>
      </c>
      <c r="K44" s="339">
        <f>'Tab 3'!K44+'Tab 4 PPN1'!K44+'Tab 4 PPN1 (2)'!K44+'Tab 4 PPN1 (3)'!K44+'Tab 4 PPN1 (4)'!K44+'Tab 4 PPN1 (5)'!K44+'Tab 4 PPN1 (6)'!K44+'Tab 4 PPN1 (7)'!K44+'Tab 4 PPN1 (8)'!K44+'Tab 4 PPN1 (9)'!K44</f>
        <v>0</v>
      </c>
      <c r="L44" s="339">
        <f>'Tab 3'!L44+'Tab 4 PPN1'!L44+'Tab 4 PPN1 (2)'!L44+'Tab 4 PPN1 (3)'!L44+'Tab 4 PPN1 (4)'!L44+'Tab 4 PPN1 (5)'!L44+'Tab 4 PPN1 (6)'!L44+'Tab 4 PPN1 (7)'!L44+'Tab 4 PPN1 (8)'!L44+'Tab 4 PPN1 (9)'!L44</f>
        <v>0</v>
      </c>
      <c r="M44" s="339">
        <f>'Tab 3'!M44+'Tab 4 PPN1'!M44+'Tab 4 PPN1 (2)'!M44+'Tab 4 PPN1 (3)'!M44+'Tab 4 PPN1 (4)'!M44+'Tab 4 PPN1 (5)'!M44+'Tab 4 PPN1 (6)'!M44+'Tab 4 PPN1 (7)'!M44+'Tab 4 PPN1 (8)'!M44+'Tab 4 PPN1 (9)'!M44</f>
        <v>0</v>
      </c>
      <c r="N44" s="339">
        <f>'Tab 3'!N44+'Tab 4 PPN1'!N44+'Tab 4 PPN1 (2)'!N44+'Tab 4 PPN1 (3)'!N44+'Tab 4 PPN1 (4)'!N44+'Tab 4 PPN1 (5)'!N44+'Tab 4 PPN1 (6)'!N44+'Tab 4 PPN1 (7)'!N44+'Tab 4 PPN1 (8)'!N44+'Tab 4 PPN1 (9)'!N44</f>
        <v>0</v>
      </c>
      <c r="O44" s="339">
        <f>'Tab 3'!O44+'Tab 4 PPN1'!O44+'Tab 4 PPN1 (2)'!O44+'Tab 4 PPN1 (3)'!O44+'Tab 4 PPN1 (4)'!O44+'Tab 4 PPN1 (5)'!O44+'Tab 4 PPN1 (6)'!O44+'Tab 4 PPN1 (7)'!O44+'Tab 4 PPN1 (8)'!O44+'Tab 4 PPN1 (9)'!O44</f>
        <v>0</v>
      </c>
      <c r="P44" s="339">
        <f>'Tab 3'!P44+'Tab 4 PPN1'!P44+'Tab 4 PPN1 (2)'!P44+'Tab 4 PPN1 (3)'!P44+'Tab 4 PPN1 (4)'!P44+'Tab 4 PPN1 (5)'!P44+'Tab 4 PPN1 (6)'!P44+'Tab 4 PPN1 (7)'!P44+'Tab 4 PPN1 (8)'!P44+'Tab 4 PPN1 (9)'!P44</f>
        <v>0</v>
      </c>
      <c r="Q44" s="339">
        <f>'Tab 3'!Q44+'Tab 4 PPN1'!Q44+'Tab 4 PPN1 (2)'!Q44+'Tab 4 PPN1 (3)'!Q44+'Tab 4 PPN1 (4)'!Q44+'Tab 4 PPN1 (5)'!Q44+'Tab 4 PPN1 (6)'!Q44+'Tab 4 PPN1 (7)'!Q44+'Tab 4 PPN1 (8)'!Q44+'Tab 4 PPN1 (9)'!Q44</f>
        <v>0</v>
      </c>
      <c r="R44" s="339">
        <f>'Tab 3'!R44+'Tab 4 PPN1'!R44+'Tab 4 PPN1 (2)'!R44+'Tab 4 PPN1 (3)'!R44+'Tab 4 PPN1 (4)'!R44+'Tab 4 PPN1 (5)'!R44+'Tab 4 PPN1 (6)'!R44+'Tab 4 PPN1 (7)'!R44+'Tab 4 PPN1 (8)'!R44+'Tab 4 PPN1 (9)'!R44</f>
        <v>0</v>
      </c>
      <c r="S44" s="211">
        <f>SUM(S45:S58)</f>
        <v>0</v>
      </c>
      <c r="T44" s="185">
        <f>SUM(T45:T58)</f>
        <v>0</v>
      </c>
      <c r="U44" s="186">
        <f>SUM(U45:U58)</f>
        <v>0</v>
      </c>
      <c r="W44" s="46"/>
      <c r="X44" s="46"/>
      <c r="Y44" s="46"/>
      <c r="Z44" s="46"/>
    </row>
    <row r="45" spans="1:26" ht="27.75">
      <c r="A45" s="109"/>
      <c r="B45" s="87"/>
      <c r="C45" s="86"/>
      <c r="D45" s="87"/>
      <c r="E45" s="285">
        <f>'Tab 3'!E45+'Tab 4 PPN1'!E45+'Tab 4 PPN1 (2)'!E45+'Tab 4 PPN1 (3)'!E45+'Tab 4 PPN1 (4)'!E45+'Tab 4 PPN1 (5)'!E45+'Tab 4 PPN1 (6)'!E45+'Tab 4 PPN1 (7)'!E45+'Tab 4 PPN1 (8)'!E45+'Tab 4 PPN1 (9)'!E45</f>
        <v>0</v>
      </c>
      <c r="F45" s="285">
        <f>'Tab 3'!F45+'Tab 4 PPN1'!F45+'Tab 4 PPN1 (2)'!F45+'Tab 4 PPN1 (3)'!F45+'Tab 4 PPN1 (4)'!F45+'Tab 4 PPN1 (5)'!F45+'Tab 4 PPN1 (6)'!F45+'Tab 4 PPN1 (7)'!F45+'Tab 4 PPN1 (8)'!F45+'Tab 4 PPN1 (9)'!F45</f>
        <v>0</v>
      </c>
      <c r="G45" s="285">
        <f>'Tab 3'!G45+'Tab 4 PPN1'!G45+'Tab 4 PPN1 (2)'!G45+'Tab 4 PPN1 (3)'!G45+'Tab 4 PPN1 (4)'!G45+'Tab 4 PPN1 (5)'!G45+'Tab 4 PPN1 (6)'!G45+'Tab 4 PPN1 (7)'!G45+'Tab 4 PPN1 (8)'!G45+'Tab 4 PPN1 (9)'!G45</f>
        <v>0</v>
      </c>
      <c r="H45" s="285">
        <f>'Tab 3'!H45+'Tab 4 PPN1'!H45+'Tab 4 PPN1 (2)'!H45+'Tab 4 PPN1 (3)'!H45+'Tab 4 PPN1 (4)'!H45+'Tab 4 PPN1 (5)'!H45+'Tab 4 PPN1 (6)'!H45+'Tab 4 PPN1 (7)'!H45+'Tab 4 PPN1 (8)'!H45+'Tab 4 PPN1 (9)'!H45</f>
        <v>0</v>
      </c>
      <c r="I45" s="285">
        <f>'Tab 3'!I45+'Tab 4 PPN1'!I45+'Tab 4 PPN1 (2)'!I45+'Tab 4 PPN1 (3)'!I45+'Tab 4 PPN1 (4)'!I45+'Tab 4 PPN1 (5)'!I45+'Tab 4 PPN1 (6)'!I45+'Tab 4 PPN1 (7)'!I45+'Tab 4 PPN1 (8)'!I45+'Tab 4 PPN1 (9)'!I45</f>
        <v>0</v>
      </c>
      <c r="J45" s="285">
        <f>'Tab 3'!J45+'Tab 4 PPN1'!J45+'Tab 4 PPN1 (2)'!J45+'Tab 4 PPN1 (3)'!J45+'Tab 4 PPN1 (4)'!J45+'Tab 4 PPN1 (5)'!J45+'Tab 4 PPN1 (6)'!J45+'Tab 4 PPN1 (7)'!J45+'Tab 4 PPN1 (8)'!J45+'Tab 4 PPN1 (9)'!J45</f>
        <v>0</v>
      </c>
      <c r="K45" s="285">
        <f>'Tab 3'!K45+'Tab 4 PPN1'!K45+'Tab 4 PPN1 (2)'!K45+'Tab 4 PPN1 (3)'!K45+'Tab 4 PPN1 (4)'!K45+'Tab 4 PPN1 (5)'!K45+'Tab 4 PPN1 (6)'!K45+'Tab 4 PPN1 (7)'!K45+'Tab 4 PPN1 (8)'!K45+'Tab 4 PPN1 (9)'!K45</f>
        <v>0</v>
      </c>
      <c r="L45" s="285">
        <f>'Tab 3'!L45+'Tab 4 PPN1'!L45+'Tab 4 PPN1 (2)'!L45+'Tab 4 PPN1 (3)'!L45+'Tab 4 PPN1 (4)'!L45+'Tab 4 PPN1 (5)'!L45+'Tab 4 PPN1 (6)'!L45+'Tab 4 PPN1 (7)'!L45+'Tab 4 PPN1 (8)'!L45+'Tab 4 PPN1 (9)'!L45</f>
        <v>0</v>
      </c>
      <c r="M45" s="285">
        <f>'Tab 3'!M45+'Tab 4 PPN1'!M45+'Tab 4 PPN1 (2)'!M45+'Tab 4 PPN1 (3)'!M45+'Tab 4 PPN1 (4)'!M45+'Tab 4 PPN1 (5)'!M45+'Tab 4 PPN1 (6)'!M45+'Tab 4 PPN1 (7)'!M45+'Tab 4 PPN1 (8)'!M45+'Tab 4 PPN1 (9)'!M45</f>
        <v>0</v>
      </c>
      <c r="N45" s="285">
        <f>'Tab 3'!N45+'Tab 4 PPN1'!N45+'Tab 4 PPN1 (2)'!N45+'Tab 4 PPN1 (3)'!N45+'Tab 4 PPN1 (4)'!N45+'Tab 4 PPN1 (5)'!N45+'Tab 4 PPN1 (6)'!N45+'Tab 4 PPN1 (7)'!N45+'Tab 4 PPN1 (8)'!N45+'Tab 4 PPN1 (9)'!N45</f>
        <v>0</v>
      </c>
      <c r="O45" s="285">
        <f>'Tab 3'!O45+'Tab 4 PPN1'!O45+'Tab 4 PPN1 (2)'!O45+'Tab 4 PPN1 (3)'!O45+'Tab 4 PPN1 (4)'!O45+'Tab 4 PPN1 (5)'!O45+'Tab 4 PPN1 (6)'!O45+'Tab 4 PPN1 (7)'!O45+'Tab 4 PPN1 (8)'!O45+'Tab 4 PPN1 (9)'!O45</f>
        <v>0</v>
      </c>
      <c r="P45" s="285">
        <f>'Tab 3'!P45+'Tab 4 PPN1'!P45+'Tab 4 PPN1 (2)'!P45+'Tab 4 PPN1 (3)'!P45+'Tab 4 PPN1 (4)'!P45+'Tab 4 PPN1 (5)'!P45+'Tab 4 PPN1 (6)'!P45+'Tab 4 PPN1 (7)'!P45+'Tab 4 PPN1 (8)'!P45+'Tab 4 PPN1 (9)'!P45</f>
        <v>0</v>
      </c>
      <c r="Q45" s="285">
        <f>'Tab 3'!Q45+'Tab 4 PPN1'!Q45+'Tab 4 PPN1 (2)'!Q45+'Tab 4 PPN1 (3)'!Q45+'Tab 4 PPN1 (4)'!Q45+'Tab 4 PPN1 (5)'!Q45+'Tab 4 PPN1 (6)'!Q45+'Tab 4 PPN1 (7)'!Q45+'Tab 4 PPN1 (8)'!Q45+'Tab 4 PPN1 (9)'!Q45</f>
        <v>0</v>
      </c>
      <c r="R45" s="285">
        <f>'Tab 3'!R45+'Tab 4 PPN1'!R45+'Tab 4 PPN1 (2)'!R45+'Tab 4 PPN1 (3)'!R45+'Tab 4 PPN1 (4)'!R45+'Tab 4 PPN1 (5)'!R45+'Tab 4 PPN1 (6)'!R45+'Tab 4 PPN1 (7)'!R45+'Tab 4 PPN1 (8)'!R45+'Tab 4 PPN1 (9)'!R45</f>
        <v>0</v>
      </c>
      <c r="S45" s="214"/>
      <c r="T45" s="193"/>
      <c r="U45" s="194"/>
      <c r="W45" s="46"/>
      <c r="X45" s="46"/>
      <c r="Y45" s="46"/>
      <c r="Z45" s="46"/>
    </row>
    <row r="46" spans="1:26" ht="27.75">
      <c r="A46" s="109"/>
      <c r="B46" s="87"/>
      <c r="C46" s="86"/>
      <c r="D46" s="87"/>
      <c r="E46" s="285">
        <f>'Tab 3'!E46+'Tab 4 PPN1'!E46+'Tab 4 PPN1 (2)'!E46+'Tab 4 PPN1 (3)'!E46+'Tab 4 PPN1 (4)'!E46+'Tab 4 PPN1 (5)'!E46+'Tab 4 PPN1 (6)'!E46+'Tab 4 PPN1 (7)'!E46+'Tab 4 PPN1 (8)'!E46+'Tab 4 PPN1 (9)'!E46</f>
        <v>0</v>
      </c>
      <c r="F46" s="285">
        <f>'Tab 3'!F46+'Tab 4 PPN1'!F46+'Tab 4 PPN1 (2)'!F46+'Tab 4 PPN1 (3)'!F46+'Tab 4 PPN1 (4)'!F46+'Tab 4 PPN1 (5)'!F46+'Tab 4 PPN1 (6)'!F46+'Tab 4 PPN1 (7)'!F46+'Tab 4 PPN1 (8)'!F46+'Tab 4 PPN1 (9)'!F46</f>
        <v>0</v>
      </c>
      <c r="G46" s="285">
        <f>'Tab 3'!G46+'Tab 4 PPN1'!G46+'Tab 4 PPN1 (2)'!G46+'Tab 4 PPN1 (3)'!G46+'Tab 4 PPN1 (4)'!G46+'Tab 4 PPN1 (5)'!G46+'Tab 4 PPN1 (6)'!G46+'Tab 4 PPN1 (7)'!G46+'Tab 4 PPN1 (8)'!G46+'Tab 4 PPN1 (9)'!G46</f>
        <v>0</v>
      </c>
      <c r="H46" s="285">
        <f>'Tab 3'!H46+'Tab 4 PPN1'!H46+'Tab 4 PPN1 (2)'!H46+'Tab 4 PPN1 (3)'!H46+'Tab 4 PPN1 (4)'!H46+'Tab 4 PPN1 (5)'!H46+'Tab 4 PPN1 (6)'!H46+'Tab 4 PPN1 (7)'!H46+'Tab 4 PPN1 (8)'!H46+'Tab 4 PPN1 (9)'!H46</f>
        <v>0</v>
      </c>
      <c r="I46" s="285">
        <f>'Tab 3'!I46+'Tab 4 PPN1'!I46+'Tab 4 PPN1 (2)'!I46+'Tab 4 PPN1 (3)'!I46+'Tab 4 PPN1 (4)'!I46+'Tab 4 PPN1 (5)'!I46+'Tab 4 PPN1 (6)'!I46+'Tab 4 PPN1 (7)'!I46+'Tab 4 PPN1 (8)'!I46+'Tab 4 PPN1 (9)'!I46</f>
        <v>0</v>
      </c>
      <c r="J46" s="285">
        <f>'Tab 3'!J46+'Tab 4 PPN1'!J46+'Tab 4 PPN1 (2)'!J46+'Tab 4 PPN1 (3)'!J46+'Tab 4 PPN1 (4)'!J46+'Tab 4 PPN1 (5)'!J46+'Tab 4 PPN1 (6)'!J46+'Tab 4 PPN1 (7)'!J46+'Tab 4 PPN1 (8)'!J46+'Tab 4 PPN1 (9)'!J46</f>
        <v>0</v>
      </c>
      <c r="K46" s="285">
        <f>'Tab 3'!K46+'Tab 4 PPN1'!K46+'Tab 4 PPN1 (2)'!K46+'Tab 4 PPN1 (3)'!K46+'Tab 4 PPN1 (4)'!K46+'Tab 4 PPN1 (5)'!K46+'Tab 4 PPN1 (6)'!K46+'Tab 4 PPN1 (7)'!K46+'Tab 4 PPN1 (8)'!K46+'Tab 4 PPN1 (9)'!K46</f>
        <v>0</v>
      </c>
      <c r="L46" s="285">
        <f>'Tab 3'!L46+'Tab 4 PPN1'!L46+'Tab 4 PPN1 (2)'!L46+'Tab 4 PPN1 (3)'!L46+'Tab 4 PPN1 (4)'!L46+'Tab 4 PPN1 (5)'!L46+'Tab 4 PPN1 (6)'!L46+'Tab 4 PPN1 (7)'!L46+'Tab 4 PPN1 (8)'!L46+'Tab 4 PPN1 (9)'!L46</f>
        <v>0</v>
      </c>
      <c r="M46" s="285">
        <f>'Tab 3'!M46+'Tab 4 PPN1'!M46+'Tab 4 PPN1 (2)'!M46+'Tab 4 PPN1 (3)'!M46+'Tab 4 PPN1 (4)'!M46+'Tab 4 PPN1 (5)'!M46+'Tab 4 PPN1 (6)'!M46+'Tab 4 PPN1 (7)'!M46+'Tab 4 PPN1 (8)'!M46+'Tab 4 PPN1 (9)'!M46</f>
        <v>0</v>
      </c>
      <c r="N46" s="285">
        <f>'Tab 3'!N46+'Tab 4 PPN1'!N46+'Tab 4 PPN1 (2)'!N46+'Tab 4 PPN1 (3)'!N46+'Tab 4 PPN1 (4)'!N46+'Tab 4 PPN1 (5)'!N46+'Tab 4 PPN1 (6)'!N46+'Tab 4 PPN1 (7)'!N46+'Tab 4 PPN1 (8)'!N46+'Tab 4 PPN1 (9)'!N46</f>
        <v>0</v>
      </c>
      <c r="O46" s="285">
        <f>'Tab 3'!O46+'Tab 4 PPN1'!O46+'Tab 4 PPN1 (2)'!O46+'Tab 4 PPN1 (3)'!O46+'Tab 4 PPN1 (4)'!O46+'Tab 4 PPN1 (5)'!O46+'Tab 4 PPN1 (6)'!O46+'Tab 4 PPN1 (7)'!O46+'Tab 4 PPN1 (8)'!O46+'Tab 4 PPN1 (9)'!O46</f>
        <v>0</v>
      </c>
      <c r="P46" s="285">
        <f>'Tab 3'!P46+'Tab 4 PPN1'!P46+'Tab 4 PPN1 (2)'!P46+'Tab 4 PPN1 (3)'!P46+'Tab 4 PPN1 (4)'!P46+'Tab 4 PPN1 (5)'!P46+'Tab 4 PPN1 (6)'!P46+'Tab 4 PPN1 (7)'!P46+'Tab 4 PPN1 (8)'!P46+'Tab 4 PPN1 (9)'!P46</f>
        <v>0</v>
      </c>
      <c r="Q46" s="285">
        <f>'Tab 3'!Q46+'Tab 4 PPN1'!Q46+'Tab 4 PPN1 (2)'!Q46+'Tab 4 PPN1 (3)'!Q46+'Tab 4 PPN1 (4)'!Q46+'Tab 4 PPN1 (5)'!Q46+'Tab 4 PPN1 (6)'!Q46+'Tab 4 PPN1 (7)'!Q46+'Tab 4 PPN1 (8)'!Q46+'Tab 4 PPN1 (9)'!Q46</f>
        <v>0</v>
      </c>
      <c r="R46" s="285">
        <f>'Tab 3'!R46+'Tab 4 PPN1'!R46+'Tab 4 PPN1 (2)'!R46+'Tab 4 PPN1 (3)'!R46+'Tab 4 PPN1 (4)'!R46+'Tab 4 PPN1 (5)'!R46+'Tab 4 PPN1 (6)'!R46+'Tab 4 PPN1 (7)'!R46+'Tab 4 PPN1 (8)'!R46+'Tab 4 PPN1 (9)'!R46</f>
        <v>0</v>
      </c>
      <c r="S46" s="214"/>
      <c r="T46" s="193"/>
      <c r="U46" s="194"/>
      <c r="W46" s="46"/>
      <c r="X46" s="46"/>
      <c r="Y46" s="46"/>
      <c r="Z46" s="46"/>
    </row>
    <row r="47" spans="1:26" ht="27.75">
      <c r="A47" s="109"/>
      <c r="B47" s="87"/>
      <c r="C47" s="86"/>
      <c r="D47" s="87"/>
      <c r="E47" s="285">
        <f>'Tab 3'!E47+'Tab 4 PPN1'!E47+'Tab 4 PPN1 (2)'!E47+'Tab 4 PPN1 (3)'!E47+'Tab 4 PPN1 (4)'!E47+'Tab 4 PPN1 (5)'!E47+'Tab 4 PPN1 (6)'!E47+'Tab 4 PPN1 (7)'!E47+'Tab 4 PPN1 (8)'!E47+'Tab 4 PPN1 (9)'!E47</f>
        <v>0</v>
      </c>
      <c r="F47" s="285">
        <f>'Tab 3'!F47+'Tab 4 PPN1'!F47+'Tab 4 PPN1 (2)'!F47+'Tab 4 PPN1 (3)'!F47+'Tab 4 PPN1 (4)'!F47+'Tab 4 PPN1 (5)'!F47+'Tab 4 PPN1 (6)'!F47+'Tab 4 PPN1 (7)'!F47+'Tab 4 PPN1 (8)'!F47+'Tab 4 PPN1 (9)'!F47</f>
        <v>0</v>
      </c>
      <c r="G47" s="285">
        <f>'Tab 3'!G47+'Tab 4 PPN1'!G47+'Tab 4 PPN1 (2)'!G47+'Tab 4 PPN1 (3)'!G47+'Tab 4 PPN1 (4)'!G47+'Tab 4 PPN1 (5)'!G47+'Tab 4 PPN1 (6)'!G47+'Tab 4 PPN1 (7)'!G47+'Tab 4 PPN1 (8)'!G47+'Tab 4 PPN1 (9)'!G47</f>
        <v>0</v>
      </c>
      <c r="H47" s="285">
        <f>'Tab 3'!H47+'Tab 4 PPN1'!H47+'Tab 4 PPN1 (2)'!H47+'Tab 4 PPN1 (3)'!H47+'Tab 4 PPN1 (4)'!H47+'Tab 4 PPN1 (5)'!H47+'Tab 4 PPN1 (6)'!H47+'Tab 4 PPN1 (7)'!H47+'Tab 4 PPN1 (8)'!H47+'Tab 4 PPN1 (9)'!H47</f>
        <v>0</v>
      </c>
      <c r="I47" s="285">
        <f>'Tab 3'!I47+'Tab 4 PPN1'!I47+'Tab 4 PPN1 (2)'!I47+'Tab 4 PPN1 (3)'!I47+'Tab 4 PPN1 (4)'!I47+'Tab 4 PPN1 (5)'!I47+'Tab 4 PPN1 (6)'!I47+'Tab 4 PPN1 (7)'!I47+'Tab 4 PPN1 (8)'!I47+'Tab 4 PPN1 (9)'!I47</f>
        <v>0</v>
      </c>
      <c r="J47" s="285">
        <f>'Tab 3'!J47+'Tab 4 PPN1'!J47+'Tab 4 PPN1 (2)'!J47+'Tab 4 PPN1 (3)'!J47+'Tab 4 PPN1 (4)'!J47+'Tab 4 PPN1 (5)'!J47+'Tab 4 PPN1 (6)'!J47+'Tab 4 PPN1 (7)'!J47+'Tab 4 PPN1 (8)'!J47+'Tab 4 PPN1 (9)'!J47</f>
        <v>0</v>
      </c>
      <c r="K47" s="285">
        <f>'Tab 3'!K47+'Tab 4 PPN1'!K47+'Tab 4 PPN1 (2)'!K47+'Tab 4 PPN1 (3)'!K47+'Tab 4 PPN1 (4)'!K47+'Tab 4 PPN1 (5)'!K47+'Tab 4 PPN1 (6)'!K47+'Tab 4 PPN1 (7)'!K47+'Tab 4 PPN1 (8)'!K47+'Tab 4 PPN1 (9)'!K47</f>
        <v>0</v>
      </c>
      <c r="L47" s="285">
        <f>'Tab 3'!L47+'Tab 4 PPN1'!L47+'Tab 4 PPN1 (2)'!L47+'Tab 4 PPN1 (3)'!L47+'Tab 4 PPN1 (4)'!L47+'Tab 4 PPN1 (5)'!L47+'Tab 4 PPN1 (6)'!L47+'Tab 4 PPN1 (7)'!L47+'Tab 4 PPN1 (8)'!L47+'Tab 4 PPN1 (9)'!L47</f>
        <v>0</v>
      </c>
      <c r="M47" s="285">
        <f>'Tab 3'!M47+'Tab 4 PPN1'!M47+'Tab 4 PPN1 (2)'!M47+'Tab 4 PPN1 (3)'!M47+'Tab 4 PPN1 (4)'!M47+'Tab 4 PPN1 (5)'!M47+'Tab 4 PPN1 (6)'!M47+'Tab 4 PPN1 (7)'!M47+'Tab 4 PPN1 (8)'!M47+'Tab 4 PPN1 (9)'!M47</f>
        <v>0</v>
      </c>
      <c r="N47" s="285">
        <f>'Tab 3'!N47+'Tab 4 PPN1'!N47+'Tab 4 PPN1 (2)'!N47+'Tab 4 PPN1 (3)'!N47+'Tab 4 PPN1 (4)'!N47+'Tab 4 PPN1 (5)'!N47+'Tab 4 PPN1 (6)'!N47+'Tab 4 PPN1 (7)'!N47+'Tab 4 PPN1 (8)'!N47+'Tab 4 PPN1 (9)'!N47</f>
        <v>0</v>
      </c>
      <c r="O47" s="285">
        <f>'Tab 3'!O47+'Tab 4 PPN1'!O47+'Tab 4 PPN1 (2)'!O47+'Tab 4 PPN1 (3)'!O47+'Tab 4 PPN1 (4)'!O47+'Tab 4 PPN1 (5)'!O47+'Tab 4 PPN1 (6)'!O47+'Tab 4 PPN1 (7)'!O47+'Tab 4 PPN1 (8)'!O47+'Tab 4 PPN1 (9)'!O47</f>
        <v>0</v>
      </c>
      <c r="P47" s="285">
        <f>'Tab 3'!P47+'Tab 4 PPN1'!P47+'Tab 4 PPN1 (2)'!P47+'Tab 4 PPN1 (3)'!P47+'Tab 4 PPN1 (4)'!P47+'Tab 4 PPN1 (5)'!P47+'Tab 4 PPN1 (6)'!P47+'Tab 4 PPN1 (7)'!P47+'Tab 4 PPN1 (8)'!P47+'Tab 4 PPN1 (9)'!P47</f>
        <v>0</v>
      </c>
      <c r="Q47" s="285">
        <f>'Tab 3'!Q47+'Tab 4 PPN1'!Q47+'Tab 4 PPN1 (2)'!Q47+'Tab 4 PPN1 (3)'!Q47+'Tab 4 PPN1 (4)'!Q47+'Tab 4 PPN1 (5)'!Q47+'Tab 4 PPN1 (6)'!Q47+'Tab 4 PPN1 (7)'!Q47+'Tab 4 PPN1 (8)'!Q47+'Tab 4 PPN1 (9)'!Q47</f>
        <v>0</v>
      </c>
      <c r="R47" s="285">
        <f>'Tab 3'!R47+'Tab 4 PPN1'!R47+'Tab 4 PPN1 (2)'!R47+'Tab 4 PPN1 (3)'!R47+'Tab 4 PPN1 (4)'!R47+'Tab 4 PPN1 (5)'!R47+'Tab 4 PPN1 (6)'!R47+'Tab 4 PPN1 (7)'!R47+'Tab 4 PPN1 (8)'!R47+'Tab 4 PPN1 (9)'!R47</f>
        <v>0</v>
      </c>
      <c r="S47" s="214"/>
      <c r="T47" s="193"/>
      <c r="U47" s="194"/>
      <c r="W47" s="46"/>
      <c r="X47" s="46"/>
      <c r="Y47" s="46"/>
      <c r="Z47" s="46"/>
    </row>
    <row r="48" spans="1:26" ht="27.75">
      <c r="A48" s="109"/>
      <c r="B48" s="87"/>
      <c r="C48" s="86"/>
      <c r="D48" s="87"/>
      <c r="E48" s="285">
        <f>'Tab 3'!E48+'Tab 4 PPN1'!E48+'Tab 4 PPN1 (2)'!E48+'Tab 4 PPN1 (3)'!E48+'Tab 4 PPN1 (4)'!E48+'Tab 4 PPN1 (5)'!E48+'Tab 4 PPN1 (6)'!E48+'Tab 4 PPN1 (7)'!E48+'Tab 4 PPN1 (8)'!E48+'Tab 4 PPN1 (9)'!E48</f>
        <v>0</v>
      </c>
      <c r="F48" s="285">
        <f>'Tab 3'!F48+'Tab 4 PPN1'!F48+'Tab 4 PPN1 (2)'!F48+'Tab 4 PPN1 (3)'!F48+'Tab 4 PPN1 (4)'!F48+'Tab 4 PPN1 (5)'!F48+'Tab 4 PPN1 (6)'!F48+'Tab 4 PPN1 (7)'!F48+'Tab 4 PPN1 (8)'!F48+'Tab 4 PPN1 (9)'!F48</f>
        <v>0</v>
      </c>
      <c r="G48" s="285">
        <f>'Tab 3'!G48+'Tab 4 PPN1'!G48+'Tab 4 PPN1 (2)'!G48+'Tab 4 PPN1 (3)'!G48+'Tab 4 PPN1 (4)'!G48+'Tab 4 PPN1 (5)'!G48+'Tab 4 PPN1 (6)'!G48+'Tab 4 PPN1 (7)'!G48+'Tab 4 PPN1 (8)'!G48+'Tab 4 PPN1 (9)'!G48</f>
        <v>0</v>
      </c>
      <c r="H48" s="285">
        <f>'Tab 3'!H48+'Tab 4 PPN1'!H48+'Tab 4 PPN1 (2)'!H48+'Tab 4 PPN1 (3)'!H48+'Tab 4 PPN1 (4)'!H48+'Tab 4 PPN1 (5)'!H48+'Tab 4 PPN1 (6)'!H48+'Tab 4 PPN1 (7)'!H48+'Tab 4 PPN1 (8)'!H48+'Tab 4 PPN1 (9)'!H48</f>
        <v>0</v>
      </c>
      <c r="I48" s="285">
        <f>'Tab 3'!I48+'Tab 4 PPN1'!I48+'Tab 4 PPN1 (2)'!I48+'Tab 4 PPN1 (3)'!I48+'Tab 4 PPN1 (4)'!I48+'Tab 4 PPN1 (5)'!I48+'Tab 4 PPN1 (6)'!I48+'Tab 4 PPN1 (7)'!I48+'Tab 4 PPN1 (8)'!I48+'Tab 4 PPN1 (9)'!I48</f>
        <v>0</v>
      </c>
      <c r="J48" s="285">
        <f>'Tab 3'!J48+'Tab 4 PPN1'!J48+'Tab 4 PPN1 (2)'!J48+'Tab 4 PPN1 (3)'!J48+'Tab 4 PPN1 (4)'!J48+'Tab 4 PPN1 (5)'!J48+'Tab 4 PPN1 (6)'!J48+'Tab 4 PPN1 (7)'!J48+'Tab 4 PPN1 (8)'!J48+'Tab 4 PPN1 (9)'!J48</f>
        <v>0</v>
      </c>
      <c r="K48" s="285">
        <f>'Tab 3'!K48+'Tab 4 PPN1'!K48+'Tab 4 PPN1 (2)'!K48+'Tab 4 PPN1 (3)'!K48+'Tab 4 PPN1 (4)'!K48+'Tab 4 PPN1 (5)'!K48+'Tab 4 PPN1 (6)'!K48+'Tab 4 PPN1 (7)'!K48+'Tab 4 PPN1 (8)'!K48+'Tab 4 PPN1 (9)'!K48</f>
        <v>0</v>
      </c>
      <c r="L48" s="285">
        <f>'Tab 3'!L48+'Tab 4 PPN1'!L48+'Tab 4 PPN1 (2)'!L48+'Tab 4 PPN1 (3)'!L48+'Tab 4 PPN1 (4)'!L48+'Tab 4 PPN1 (5)'!L48+'Tab 4 PPN1 (6)'!L48+'Tab 4 PPN1 (7)'!L48+'Tab 4 PPN1 (8)'!L48+'Tab 4 PPN1 (9)'!L48</f>
        <v>0</v>
      </c>
      <c r="M48" s="285">
        <f>'Tab 3'!M48+'Tab 4 PPN1'!M48+'Tab 4 PPN1 (2)'!M48+'Tab 4 PPN1 (3)'!M48+'Tab 4 PPN1 (4)'!M48+'Tab 4 PPN1 (5)'!M48+'Tab 4 PPN1 (6)'!M48+'Tab 4 PPN1 (7)'!M48+'Tab 4 PPN1 (8)'!M48+'Tab 4 PPN1 (9)'!M48</f>
        <v>0</v>
      </c>
      <c r="N48" s="285">
        <f>'Tab 3'!N48+'Tab 4 PPN1'!N48+'Tab 4 PPN1 (2)'!N48+'Tab 4 PPN1 (3)'!N48+'Tab 4 PPN1 (4)'!N48+'Tab 4 PPN1 (5)'!N48+'Tab 4 PPN1 (6)'!N48+'Tab 4 PPN1 (7)'!N48+'Tab 4 PPN1 (8)'!N48+'Tab 4 PPN1 (9)'!N48</f>
        <v>0</v>
      </c>
      <c r="O48" s="285">
        <f>'Tab 3'!O48+'Tab 4 PPN1'!O48+'Tab 4 PPN1 (2)'!O48+'Tab 4 PPN1 (3)'!O48+'Tab 4 PPN1 (4)'!O48+'Tab 4 PPN1 (5)'!O48+'Tab 4 PPN1 (6)'!O48+'Tab 4 PPN1 (7)'!O48+'Tab 4 PPN1 (8)'!O48+'Tab 4 PPN1 (9)'!O48</f>
        <v>0</v>
      </c>
      <c r="P48" s="285">
        <f>'Tab 3'!P48+'Tab 4 PPN1'!P48+'Tab 4 PPN1 (2)'!P48+'Tab 4 PPN1 (3)'!P48+'Tab 4 PPN1 (4)'!P48+'Tab 4 PPN1 (5)'!P48+'Tab 4 PPN1 (6)'!P48+'Tab 4 PPN1 (7)'!P48+'Tab 4 PPN1 (8)'!P48+'Tab 4 PPN1 (9)'!P48</f>
        <v>0</v>
      </c>
      <c r="Q48" s="285">
        <f>'Tab 3'!Q48+'Tab 4 PPN1'!Q48+'Tab 4 PPN1 (2)'!Q48+'Tab 4 PPN1 (3)'!Q48+'Tab 4 PPN1 (4)'!Q48+'Tab 4 PPN1 (5)'!Q48+'Tab 4 PPN1 (6)'!Q48+'Tab 4 PPN1 (7)'!Q48+'Tab 4 PPN1 (8)'!Q48+'Tab 4 PPN1 (9)'!Q48</f>
        <v>0</v>
      </c>
      <c r="R48" s="285">
        <f>'Tab 3'!R48+'Tab 4 PPN1'!R48+'Tab 4 PPN1 (2)'!R48+'Tab 4 PPN1 (3)'!R48+'Tab 4 PPN1 (4)'!R48+'Tab 4 PPN1 (5)'!R48+'Tab 4 PPN1 (6)'!R48+'Tab 4 PPN1 (7)'!R48+'Tab 4 PPN1 (8)'!R48+'Tab 4 PPN1 (9)'!R48</f>
        <v>0</v>
      </c>
      <c r="S48" s="214"/>
      <c r="T48" s="193"/>
      <c r="U48" s="194"/>
      <c r="W48" s="46"/>
      <c r="X48" s="46"/>
      <c r="Y48" s="46"/>
      <c r="Z48" s="46"/>
    </row>
    <row r="49" spans="1:26" ht="28.5" thickBot="1">
      <c r="A49" s="109"/>
      <c r="B49" s="87"/>
      <c r="C49" s="86"/>
      <c r="D49" s="87"/>
      <c r="E49" s="285">
        <f>'Tab 3'!E49+'Tab 4 PPN1'!E49+'Tab 4 PPN1 (2)'!E49+'Tab 4 PPN1 (3)'!E49+'Tab 4 PPN1 (4)'!E49+'Tab 4 PPN1 (5)'!E49+'Tab 4 PPN1 (6)'!E49+'Tab 4 PPN1 (7)'!E49+'Tab 4 PPN1 (8)'!E49+'Tab 4 PPN1 (9)'!E49</f>
        <v>0</v>
      </c>
      <c r="F49" s="285">
        <f>'Tab 3'!F49+'Tab 4 PPN1'!F49+'Tab 4 PPN1 (2)'!F49+'Tab 4 PPN1 (3)'!F49+'Tab 4 PPN1 (4)'!F49+'Tab 4 PPN1 (5)'!F49+'Tab 4 PPN1 (6)'!F49+'Tab 4 PPN1 (7)'!F49+'Tab 4 PPN1 (8)'!F49+'Tab 4 PPN1 (9)'!F49</f>
        <v>0</v>
      </c>
      <c r="G49" s="285">
        <f>'Tab 3'!G49+'Tab 4 PPN1'!G49+'Tab 4 PPN1 (2)'!G49+'Tab 4 PPN1 (3)'!G49+'Tab 4 PPN1 (4)'!G49+'Tab 4 PPN1 (5)'!G49+'Tab 4 PPN1 (6)'!G49+'Tab 4 PPN1 (7)'!G49+'Tab 4 PPN1 (8)'!G49+'Tab 4 PPN1 (9)'!G49</f>
        <v>0</v>
      </c>
      <c r="H49" s="285">
        <f>'Tab 3'!H49+'Tab 4 PPN1'!H49+'Tab 4 PPN1 (2)'!H49+'Tab 4 PPN1 (3)'!H49+'Tab 4 PPN1 (4)'!H49+'Tab 4 PPN1 (5)'!H49+'Tab 4 PPN1 (6)'!H49+'Tab 4 PPN1 (7)'!H49+'Tab 4 PPN1 (8)'!H49+'Tab 4 PPN1 (9)'!H49</f>
        <v>0</v>
      </c>
      <c r="I49" s="285">
        <f>'Tab 3'!I49+'Tab 4 PPN1'!I49+'Tab 4 PPN1 (2)'!I49+'Tab 4 PPN1 (3)'!I49+'Tab 4 PPN1 (4)'!I49+'Tab 4 PPN1 (5)'!I49+'Tab 4 PPN1 (6)'!I49+'Tab 4 PPN1 (7)'!I49+'Tab 4 PPN1 (8)'!I49+'Tab 4 PPN1 (9)'!I49</f>
        <v>0</v>
      </c>
      <c r="J49" s="285">
        <f>'Tab 3'!J49+'Tab 4 PPN1'!J49+'Tab 4 PPN1 (2)'!J49+'Tab 4 PPN1 (3)'!J49+'Tab 4 PPN1 (4)'!J49+'Tab 4 PPN1 (5)'!J49+'Tab 4 PPN1 (6)'!J49+'Tab 4 PPN1 (7)'!J49+'Tab 4 PPN1 (8)'!J49+'Tab 4 PPN1 (9)'!J49</f>
        <v>0</v>
      </c>
      <c r="K49" s="285">
        <f>'Tab 3'!K49+'Tab 4 PPN1'!K49+'Tab 4 PPN1 (2)'!K49+'Tab 4 PPN1 (3)'!K49+'Tab 4 PPN1 (4)'!K49+'Tab 4 PPN1 (5)'!K49+'Tab 4 PPN1 (6)'!K49+'Tab 4 PPN1 (7)'!K49+'Tab 4 PPN1 (8)'!K49+'Tab 4 PPN1 (9)'!K49</f>
        <v>0</v>
      </c>
      <c r="L49" s="285">
        <f>'Tab 3'!L49+'Tab 4 PPN1'!L49+'Tab 4 PPN1 (2)'!L49+'Tab 4 PPN1 (3)'!L49+'Tab 4 PPN1 (4)'!L49+'Tab 4 PPN1 (5)'!L49+'Tab 4 PPN1 (6)'!L49+'Tab 4 PPN1 (7)'!L49+'Tab 4 PPN1 (8)'!L49+'Tab 4 PPN1 (9)'!L49</f>
        <v>0</v>
      </c>
      <c r="M49" s="285">
        <f>'Tab 3'!M49+'Tab 4 PPN1'!M49+'Tab 4 PPN1 (2)'!M49+'Tab 4 PPN1 (3)'!M49+'Tab 4 PPN1 (4)'!M49+'Tab 4 PPN1 (5)'!M49+'Tab 4 PPN1 (6)'!M49+'Tab 4 PPN1 (7)'!M49+'Tab 4 PPN1 (8)'!M49+'Tab 4 PPN1 (9)'!M49</f>
        <v>0</v>
      </c>
      <c r="N49" s="285">
        <f>'Tab 3'!N49+'Tab 4 PPN1'!N49+'Tab 4 PPN1 (2)'!N49+'Tab 4 PPN1 (3)'!N49+'Tab 4 PPN1 (4)'!N49+'Tab 4 PPN1 (5)'!N49+'Tab 4 PPN1 (6)'!N49+'Tab 4 PPN1 (7)'!N49+'Tab 4 PPN1 (8)'!N49+'Tab 4 PPN1 (9)'!N49</f>
        <v>0</v>
      </c>
      <c r="O49" s="285">
        <f>'Tab 3'!O49+'Tab 4 PPN1'!O49+'Tab 4 PPN1 (2)'!O49+'Tab 4 PPN1 (3)'!O49+'Tab 4 PPN1 (4)'!O49+'Tab 4 PPN1 (5)'!O49+'Tab 4 PPN1 (6)'!O49+'Tab 4 PPN1 (7)'!O49+'Tab 4 PPN1 (8)'!O49+'Tab 4 PPN1 (9)'!O49</f>
        <v>0</v>
      </c>
      <c r="P49" s="285">
        <f>'Tab 3'!P49+'Tab 4 PPN1'!P49+'Tab 4 PPN1 (2)'!P49+'Tab 4 PPN1 (3)'!P49+'Tab 4 PPN1 (4)'!P49+'Tab 4 PPN1 (5)'!P49+'Tab 4 PPN1 (6)'!P49+'Tab 4 PPN1 (7)'!P49+'Tab 4 PPN1 (8)'!P49+'Tab 4 PPN1 (9)'!P49</f>
        <v>0</v>
      </c>
      <c r="Q49" s="285">
        <f>'Tab 3'!Q49+'Tab 4 PPN1'!Q49+'Tab 4 PPN1 (2)'!Q49+'Tab 4 PPN1 (3)'!Q49+'Tab 4 PPN1 (4)'!Q49+'Tab 4 PPN1 (5)'!Q49+'Tab 4 PPN1 (6)'!Q49+'Tab 4 PPN1 (7)'!Q49+'Tab 4 PPN1 (8)'!Q49+'Tab 4 PPN1 (9)'!Q49</f>
        <v>0</v>
      </c>
      <c r="R49" s="285">
        <f>'Tab 3'!R49+'Tab 4 PPN1'!R49+'Tab 4 PPN1 (2)'!R49+'Tab 4 PPN1 (3)'!R49+'Tab 4 PPN1 (4)'!R49+'Tab 4 PPN1 (5)'!R49+'Tab 4 PPN1 (6)'!R49+'Tab 4 PPN1 (7)'!R49+'Tab 4 PPN1 (8)'!R49+'Tab 4 PPN1 (9)'!R49</f>
        <v>0</v>
      </c>
      <c r="S49" s="215"/>
      <c r="T49" s="195"/>
      <c r="U49" s="196"/>
      <c r="W49" s="46"/>
      <c r="X49" s="46"/>
      <c r="Y49" s="46"/>
      <c r="Z49" s="46"/>
    </row>
    <row r="50" spans="1:26" ht="27.75">
      <c r="A50" s="109"/>
      <c r="B50" s="87"/>
      <c r="C50" s="86"/>
      <c r="D50" s="87"/>
      <c r="E50" s="285">
        <f>'Tab 3'!E50+'Tab 4 PPN1'!E50+'Tab 4 PPN1 (2)'!E50+'Tab 4 PPN1 (3)'!E50+'Tab 4 PPN1 (4)'!E50+'Tab 4 PPN1 (5)'!E50+'Tab 4 PPN1 (6)'!E50+'Tab 4 PPN1 (7)'!E50+'Tab 4 PPN1 (8)'!E50+'Tab 4 PPN1 (9)'!E50</f>
        <v>0</v>
      </c>
      <c r="F50" s="285">
        <f>'Tab 3'!F50+'Tab 4 PPN1'!F50+'Tab 4 PPN1 (2)'!F50+'Tab 4 PPN1 (3)'!F50+'Tab 4 PPN1 (4)'!F50+'Tab 4 PPN1 (5)'!F50+'Tab 4 PPN1 (6)'!F50+'Tab 4 PPN1 (7)'!F50+'Tab 4 PPN1 (8)'!F50+'Tab 4 PPN1 (9)'!F50</f>
        <v>0</v>
      </c>
      <c r="G50" s="285">
        <f>'Tab 3'!G50+'Tab 4 PPN1'!G50+'Tab 4 PPN1 (2)'!G50+'Tab 4 PPN1 (3)'!G50+'Tab 4 PPN1 (4)'!G50+'Tab 4 PPN1 (5)'!G50+'Tab 4 PPN1 (6)'!G50+'Tab 4 PPN1 (7)'!G50+'Tab 4 PPN1 (8)'!G50+'Tab 4 PPN1 (9)'!G50</f>
        <v>0</v>
      </c>
      <c r="H50" s="285">
        <f>'Tab 3'!H50+'Tab 4 PPN1'!H50+'Tab 4 PPN1 (2)'!H50+'Tab 4 PPN1 (3)'!H50+'Tab 4 PPN1 (4)'!H50+'Tab 4 PPN1 (5)'!H50+'Tab 4 PPN1 (6)'!H50+'Tab 4 PPN1 (7)'!H50+'Tab 4 PPN1 (8)'!H50+'Tab 4 PPN1 (9)'!H50</f>
        <v>0</v>
      </c>
      <c r="I50" s="285">
        <f>'Tab 3'!I50+'Tab 4 PPN1'!I50+'Tab 4 PPN1 (2)'!I50+'Tab 4 PPN1 (3)'!I50+'Tab 4 PPN1 (4)'!I50+'Tab 4 PPN1 (5)'!I50+'Tab 4 PPN1 (6)'!I50+'Tab 4 PPN1 (7)'!I50+'Tab 4 PPN1 (8)'!I50+'Tab 4 PPN1 (9)'!I50</f>
        <v>0</v>
      </c>
      <c r="J50" s="285">
        <f>'Tab 3'!J50+'Tab 4 PPN1'!J50+'Tab 4 PPN1 (2)'!J50+'Tab 4 PPN1 (3)'!J50+'Tab 4 PPN1 (4)'!J50+'Tab 4 PPN1 (5)'!J50+'Tab 4 PPN1 (6)'!J50+'Tab 4 PPN1 (7)'!J50+'Tab 4 PPN1 (8)'!J50+'Tab 4 PPN1 (9)'!J50</f>
        <v>0</v>
      </c>
      <c r="K50" s="285">
        <f>'Tab 3'!K50+'Tab 4 PPN1'!K50+'Tab 4 PPN1 (2)'!K50+'Tab 4 PPN1 (3)'!K50+'Tab 4 PPN1 (4)'!K50+'Tab 4 PPN1 (5)'!K50+'Tab 4 PPN1 (6)'!K50+'Tab 4 PPN1 (7)'!K50+'Tab 4 PPN1 (8)'!K50+'Tab 4 PPN1 (9)'!K50</f>
        <v>0</v>
      </c>
      <c r="L50" s="285">
        <f>'Tab 3'!L50+'Tab 4 PPN1'!L50+'Tab 4 PPN1 (2)'!L50+'Tab 4 PPN1 (3)'!L50+'Tab 4 PPN1 (4)'!L50+'Tab 4 PPN1 (5)'!L50+'Tab 4 PPN1 (6)'!L50+'Tab 4 PPN1 (7)'!L50+'Tab 4 PPN1 (8)'!L50+'Tab 4 PPN1 (9)'!L50</f>
        <v>0</v>
      </c>
      <c r="M50" s="285">
        <f>'Tab 3'!M50+'Tab 4 PPN1'!M50+'Tab 4 PPN1 (2)'!M50+'Tab 4 PPN1 (3)'!M50+'Tab 4 PPN1 (4)'!M50+'Tab 4 PPN1 (5)'!M50+'Tab 4 PPN1 (6)'!M50+'Tab 4 PPN1 (7)'!M50+'Tab 4 PPN1 (8)'!M50+'Tab 4 PPN1 (9)'!M50</f>
        <v>0</v>
      </c>
      <c r="N50" s="285">
        <f>'Tab 3'!N50+'Tab 4 PPN1'!N50+'Tab 4 PPN1 (2)'!N50+'Tab 4 PPN1 (3)'!N50+'Tab 4 PPN1 (4)'!N50+'Tab 4 PPN1 (5)'!N50+'Tab 4 PPN1 (6)'!N50+'Tab 4 PPN1 (7)'!N50+'Tab 4 PPN1 (8)'!N50+'Tab 4 PPN1 (9)'!N50</f>
        <v>0</v>
      </c>
      <c r="O50" s="285">
        <f>'Tab 3'!O50+'Tab 4 PPN1'!O50+'Tab 4 PPN1 (2)'!O50+'Tab 4 PPN1 (3)'!O50+'Tab 4 PPN1 (4)'!O50+'Tab 4 PPN1 (5)'!O50+'Tab 4 PPN1 (6)'!O50+'Tab 4 PPN1 (7)'!O50+'Tab 4 PPN1 (8)'!O50+'Tab 4 PPN1 (9)'!O50</f>
        <v>0</v>
      </c>
      <c r="P50" s="285">
        <f>'Tab 3'!P50+'Tab 4 PPN1'!P50+'Tab 4 PPN1 (2)'!P50+'Tab 4 PPN1 (3)'!P50+'Tab 4 PPN1 (4)'!P50+'Tab 4 PPN1 (5)'!P50+'Tab 4 PPN1 (6)'!P50+'Tab 4 PPN1 (7)'!P50+'Tab 4 PPN1 (8)'!P50+'Tab 4 PPN1 (9)'!P50</f>
        <v>0</v>
      </c>
      <c r="Q50" s="285">
        <f>'Tab 3'!Q50+'Tab 4 PPN1'!Q50+'Tab 4 PPN1 (2)'!Q50+'Tab 4 PPN1 (3)'!Q50+'Tab 4 PPN1 (4)'!Q50+'Tab 4 PPN1 (5)'!Q50+'Tab 4 PPN1 (6)'!Q50+'Tab 4 PPN1 (7)'!Q50+'Tab 4 PPN1 (8)'!Q50+'Tab 4 PPN1 (9)'!Q50</f>
        <v>0</v>
      </c>
      <c r="R50" s="285">
        <f>'Tab 3'!R50+'Tab 4 PPN1'!R50+'Tab 4 PPN1 (2)'!R50+'Tab 4 PPN1 (3)'!R50+'Tab 4 PPN1 (4)'!R50+'Tab 4 PPN1 (5)'!R50+'Tab 4 PPN1 (6)'!R50+'Tab 4 PPN1 (7)'!R50+'Tab 4 PPN1 (8)'!R50+'Tab 4 PPN1 (9)'!R50</f>
        <v>0</v>
      </c>
      <c r="S50" s="213"/>
      <c r="T50" s="191"/>
      <c r="U50" s="192"/>
      <c r="W50" s="46"/>
      <c r="X50" s="46"/>
      <c r="Y50" s="46"/>
      <c r="Z50" s="46"/>
    </row>
    <row r="51" spans="1:26" ht="27.75">
      <c r="A51" s="109"/>
      <c r="B51" s="87"/>
      <c r="C51" s="86"/>
      <c r="D51" s="87"/>
      <c r="E51" s="285">
        <f>'Tab 3'!E51+'Tab 4 PPN1'!E51+'Tab 4 PPN1 (2)'!E51+'Tab 4 PPN1 (3)'!E51+'Tab 4 PPN1 (4)'!E51+'Tab 4 PPN1 (5)'!E51+'Tab 4 PPN1 (6)'!E51+'Tab 4 PPN1 (7)'!E51+'Tab 4 PPN1 (8)'!E51+'Tab 4 PPN1 (9)'!E51</f>
        <v>0</v>
      </c>
      <c r="F51" s="285">
        <f>'Tab 3'!F51+'Tab 4 PPN1'!F51+'Tab 4 PPN1 (2)'!F51+'Tab 4 PPN1 (3)'!F51+'Tab 4 PPN1 (4)'!F51+'Tab 4 PPN1 (5)'!F51+'Tab 4 PPN1 (6)'!F51+'Tab 4 PPN1 (7)'!F51+'Tab 4 PPN1 (8)'!F51+'Tab 4 PPN1 (9)'!F51</f>
        <v>0</v>
      </c>
      <c r="G51" s="285">
        <f>'Tab 3'!G51+'Tab 4 PPN1'!G51+'Tab 4 PPN1 (2)'!G51+'Tab 4 PPN1 (3)'!G51+'Tab 4 PPN1 (4)'!G51+'Tab 4 PPN1 (5)'!G51+'Tab 4 PPN1 (6)'!G51+'Tab 4 PPN1 (7)'!G51+'Tab 4 PPN1 (8)'!G51+'Tab 4 PPN1 (9)'!G51</f>
        <v>0</v>
      </c>
      <c r="H51" s="285">
        <f>'Tab 3'!H51+'Tab 4 PPN1'!H51+'Tab 4 PPN1 (2)'!H51+'Tab 4 PPN1 (3)'!H51+'Tab 4 PPN1 (4)'!H51+'Tab 4 PPN1 (5)'!H51+'Tab 4 PPN1 (6)'!H51+'Tab 4 PPN1 (7)'!H51+'Tab 4 PPN1 (8)'!H51+'Tab 4 PPN1 (9)'!H51</f>
        <v>0</v>
      </c>
      <c r="I51" s="285">
        <f>'Tab 3'!I51+'Tab 4 PPN1'!I51+'Tab 4 PPN1 (2)'!I51+'Tab 4 PPN1 (3)'!I51+'Tab 4 PPN1 (4)'!I51+'Tab 4 PPN1 (5)'!I51+'Tab 4 PPN1 (6)'!I51+'Tab 4 PPN1 (7)'!I51+'Tab 4 PPN1 (8)'!I51+'Tab 4 PPN1 (9)'!I51</f>
        <v>0</v>
      </c>
      <c r="J51" s="285">
        <f>'Tab 3'!J51+'Tab 4 PPN1'!J51+'Tab 4 PPN1 (2)'!J51+'Tab 4 PPN1 (3)'!J51+'Tab 4 PPN1 (4)'!J51+'Tab 4 PPN1 (5)'!J51+'Tab 4 PPN1 (6)'!J51+'Tab 4 PPN1 (7)'!J51+'Tab 4 PPN1 (8)'!J51+'Tab 4 PPN1 (9)'!J51</f>
        <v>0</v>
      </c>
      <c r="K51" s="285">
        <f>'Tab 3'!K51+'Tab 4 PPN1'!K51+'Tab 4 PPN1 (2)'!K51+'Tab 4 PPN1 (3)'!K51+'Tab 4 PPN1 (4)'!K51+'Tab 4 PPN1 (5)'!K51+'Tab 4 PPN1 (6)'!K51+'Tab 4 PPN1 (7)'!K51+'Tab 4 PPN1 (8)'!K51+'Tab 4 PPN1 (9)'!K51</f>
        <v>0</v>
      </c>
      <c r="L51" s="285">
        <f>'Tab 3'!L51+'Tab 4 PPN1'!L51+'Tab 4 PPN1 (2)'!L51+'Tab 4 PPN1 (3)'!L51+'Tab 4 PPN1 (4)'!L51+'Tab 4 PPN1 (5)'!L51+'Tab 4 PPN1 (6)'!L51+'Tab 4 PPN1 (7)'!L51+'Tab 4 PPN1 (8)'!L51+'Tab 4 PPN1 (9)'!L51</f>
        <v>0</v>
      </c>
      <c r="M51" s="285">
        <f>'Tab 3'!M51+'Tab 4 PPN1'!M51+'Tab 4 PPN1 (2)'!M51+'Tab 4 PPN1 (3)'!M51+'Tab 4 PPN1 (4)'!M51+'Tab 4 PPN1 (5)'!M51+'Tab 4 PPN1 (6)'!M51+'Tab 4 PPN1 (7)'!M51+'Tab 4 PPN1 (8)'!M51+'Tab 4 PPN1 (9)'!M51</f>
        <v>0</v>
      </c>
      <c r="N51" s="285">
        <f>'Tab 3'!N51+'Tab 4 PPN1'!N51+'Tab 4 PPN1 (2)'!N51+'Tab 4 PPN1 (3)'!N51+'Tab 4 PPN1 (4)'!N51+'Tab 4 PPN1 (5)'!N51+'Tab 4 PPN1 (6)'!N51+'Tab 4 PPN1 (7)'!N51+'Tab 4 PPN1 (8)'!N51+'Tab 4 PPN1 (9)'!N51</f>
        <v>0</v>
      </c>
      <c r="O51" s="285">
        <f>'Tab 3'!O51+'Tab 4 PPN1'!O51+'Tab 4 PPN1 (2)'!O51+'Tab 4 PPN1 (3)'!O51+'Tab 4 PPN1 (4)'!O51+'Tab 4 PPN1 (5)'!O51+'Tab 4 PPN1 (6)'!O51+'Tab 4 PPN1 (7)'!O51+'Tab 4 PPN1 (8)'!O51+'Tab 4 PPN1 (9)'!O51</f>
        <v>0</v>
      </c>
      <c r="P51" s="285">
        <f>'Tab 3'!P51+'Tab 4 PPN1'!P51+'Tab 4 PPN1 (2)'!P51+'Tab 4 PPN1 (3)'!P51+'Tab 4 PPN1 (4)'!P51+'Tab 4 PPN1 (5)'!P51+'Tab 4 PPN1 (6)'!P51+'Tab 4 PPN1 (7)'!P51+'Tab 4 PPN1 (8)'!P51+'Tab 4 PPN1 (9)'!P51</f>
        <v>0</v>
      </c>
      <c r="Q51" s="285">
        <f>'Tab 3'!Q51+'Tab 4 PPN1'!Q51+'Tab 4 PPN1 (2)'!Q51+'Tab 4 PPN1 (3)'!Q51+'Tab 4 PPN1 (4)'!Q51+'Tab 4 PPN1 (5)'!Q51+'Tab 4 PPN1 (6)'!Q51+'Tab 4 PPN1 (7)'!Q51+'Tab 4 PPN1 (8)'!Q51+'Tab 4 PPN1 (9)'!Q51</f>
        <v>0</v>
      </c>
      <c r="R51" s="285">
        <f>'Tab 3'!R51+'Tab 4 PPN1'!R51+'Tab 4 PPN1 (2)'!R51+'Tab 4 PPN1 (3)'!R51+'Tab 4 PPN1 (4)'!R51+'Tab 4 PPN1 (5)'!R51+'Tab 4 PPN1 (6)'!R51+'Tab 4 PPN1 (7)'!R51+'Tab 4 PPN1 (8)'!R51+'Tab 4 PPN1 (9)'!R51</f>
        <v>0</v>
      </c>
      <c r="S51" s="214"/>
      <c r="T51" s="193"/>
      <c r="U51" s="194"/>
      <c r="W51" s="46"/>
      <c r="X51" s="46"/>
      <c r="Y51" s="46"/>
      <c r="Z51" s="46"/>
    </row>
    <row r="52" spans="1:26" ht="27.75">
      <c r="A52" s="109"/>
      <c r="B52" s="87"/>
      <c r="C52" s="86"/>
      <c r="D52" s="87"/>
      <c r="E52" s="285">
        <f>'Tab 3'!E52+'Tab 4 PPN1'!E52+'Tab 4 PPN1 (2)'!E52+'Tab 4 PPN1 (3)'!E52+'Tab 4 PPN1 (4)'!E52+'Tab 4 PPN1 (5)'!E52+'Tab 4 PPN1 (6)'!E52+'Tab 4 PPN1 (7)'!E52+'Tab 4 PPN1 (8)'!E52+'Tab 4 PPN1 (9)'!E52</f>
        <v>0</v>
      </c>
      <c r="F52" s="285">
        <f>'Tab 3'!F52+'Tab 4 PPN1'!F52+'Tab 4 PPN1 (2)'!F52+'Tab 4 PPN1 (3)'!F52+'Tab 4 PPN1 (4)'!F52+'Tab 4 PPN1 (5)'!F52+'Tab 4 PPN1 (6)'!F52+'Tab 4 PPN1 (7)'!F52+'Tab 4 PPN1 (8)'!F52+'Tab 4 PPN1 (9)'!F52</f>
        <v>0</v>
      </c>
      <c r="G52" s="285">
        <f>'Tab 3'!G52+'Tab 4 PPN1'!G52+'Tab 4 PPN1 (2)'!G52+'Tab 4 PPN1 (3)'!G52+'Tab 4 PPN1 (4)'!G52+'Tab 4 PPN1 (5)'!G52+'Tab 4 PPN1 (6)'!G52+'Tab 4 PPN1 (7)'!G52+'Tab 4 PPN1 (8)'!G52+'Tab 4 PPN1 (9)'!G52</f>
        <v>0</v>
      </c>
      <c r="H52" s="285">
        <f>'Tab 3'!H52+'Tab 4 PPN1'!H52+'Tab 4 PPN1 (2)'!H52+'Tab 4 PPN1 (3)'!H52+'Tab 4 PPN1 (4)'!H52+'Tab 4 PPN1 (5)'!H52+'Tab 4 PPN1 (6)'!H52+'Tab 4 PPN1 (7)'!H52+'Tab 4 PPN1 (8)'!H52+'Tab 4 PPN1 (9)'!H52</f>
        <v>0</v>
      </c>
      <c r="I52" s="285">
        <f>'Tab 3'!I52+'Tab 4 PPN1'!I52+'Tab 4 PPN1 (2)'!I52+'Tab 4 PPN1 (3)'!I52+'Tab 4 PPN1 (4)'!I52+'Tab 4 PPN1 (5)'!I52+'Tab 4 PPN1 (6)'!I52+'Tab 4 PPN1 (7)'!I52+'Tab 4 PPN1 (8)'!I52+'Tab 4 PPN1 (9)'!I52</f>
        <v>0</v>
      </c>
      <c r="J52" s="285">
        <f>'Tab 3'!J52+'Tab 4 PPN1'!J52+'Tab 4 PPN1 (2)'!J52+'Tab 4 PPN1 (3)'!J52+'Tab 4 PPN1 (4)'!J52+'Tab 4 PPN1 (5)'!J52+'Tab 4 PPN1 (6)'!J52+'Tab 4 PPN1 (7)'!J52+'Tab 4 PPN1 (8)'!J52+'Tab 4 PPN1 (9)'!J52</f>
        <v>0</v>
      </c>
      <c r="K52" s="285">
        <f>'Tab 3'!K52+'Tab 4 PPN1'!K52+'Tab 4 PPN1 (2)'!K52+'Tab 4 PPN1 (3)'!K52+'Tab 4 PPN1 (4)'!K52+'Tab 4 PPN1 (5)'!K52+'Tab 4 PPN1 (6)'!K52+'Tab 4 PPN1 (7)'!K52+'Tab 4 PPN1 (8)'!K52+'Tab 4 PPN1 (9)'!K52</f>
        <v>0</v>
      </c>
      <c r="L52" s="285">
        <f>'Tab 3'!L52+'Tab 4 PPN1'!L52+'Tab 4 PPN1 (2)'!L52+'Tab 4 PPN1 (3)'!L52+'Tab 4 PPN1 (4)'!L52+'Tab 4 PPN1 (5)'!L52+'Tab 4 PPN1 (6)'!L52+'Tab 4 PPN1 (7)'!L52+'Tab 4 PPN1 (8)'!L52+'Tab 4 PPN1 (9)'!L52</f>
        <v>0</v>
      </c>
      <c r="M52" s="285">
        <f>'Tab 3'!M52+'Tab 4 PPN1'!M52+'Tab 4 PPN1 (2)'!M52+'Tab 4 PPN1 (3)'!M52+'Tab 4 PPN1 (4)'!M52+'Tab 4 PPN1 (5)'!M52+'Tab 4 PPN1 (6)'!M52+'Tab 4 PPN1 (7)'!M52+'Tab 4 PPN1 (8)'!M52+'Tab 4 PPN1 (9)'!M52</f>
        <v>0</v>
      </c>
      <c r="N52" s="285">
        <f>'Tab 3'!N52+'Tab 4 PPN1'!N52+'Tab 4 PPN1 (2)'!N52+'Tab 4 PPN1 (3)'!N52+'Tab 4 PPN1 (4)'!N52+'Tab 4 PPN1 (5)'!N52+'Tab 4 PPN1 (6)'!N52+'Tab 4 PPN1 (7)'!N52+'Tab 4 PPN1 (8)'!N52+'Tab 4 PPN1 (9)'!N52</f>
        <v>0</v>
      </c>
      <c r="O52" s="285">
        <f>'Tab 3'!O52+'Tab 4 PPN1'!O52+'Tab 4 PPN1 (2)'!O52+'Tab 4 PPN1 (3)'!O52+'Tab 4 PPN1 (4)'!O52+'Tab 4 PPN1 (5)'!O52+'Tab 4 PPN1 (6)'!O52+'Tab 4 PPN1 (7)'!O52+'Tab 4 PPN1 (8)'!O52+'Tab 4 PPN1 (9)'!O52</f>
        <v>0</v>
      </c>
      <c r="P52" s="285">
        <f>'Tab 3'!P52+'Tab 4 PPN1'!P52+'Tab 4 PPN1 (2)'!P52+'Tab 4 PPN1 (3)'!P52+'Tab 4 PPN1 (4)'!P52+'Tab 4 PPN1 (5)'!P52+'Tab 4 PPN1 (6)'!P52+'Tab 4 PPN1 (7)'!P52+'Tab 4 PPN1 (8)'!P52+'Tab 4 PPN1 (9)'!P52</f>
        <v>0</v>
      </c>
      <c r="Q52" s="285">
        <f>'Tab 3'!Q52+'Tab 4 PPN1'!Q52+'Tab 4 PPN1 (2)'!Q52+'Tab 4 PPN1 (3)'!Q52+'Tab 4 PPN1 (4)'!Q52+'Tab 4 PPN1 (5)'!Q52+'Tab 4 PPN1 (6)'!Q52+'Tab 4 PPN1 (7)'!Q52+'Tab 4 PPN1 (8)'!Q52+'Tab 4 PPN1 (9)'!Q52</f>
        <v>0</v>
      </c>
      <c r="R52" s="285">
        <f>'Tab 3'!R52+'Tab 4 PPN1'!R52+'Tab 4 PPN1 (2)'!R52+'Tab 4 PPN1 (3)'!R52+'Tab 4 PPN1 (4)'!R52+'Tab 4 PPN1 (5)'!R52+'Tab 4 PPN1 (6)'!R52+'Tab 4 PPN1 (7)'!R52+'Tab 4 PPN1 (8)'!R52+'Tab 4 PPN1 (9)'!R52</f>
        <v>0</v>
      </c>
      <c r="S52" s="214"/>
      <c r="T52" s="193"/>
      <c r="U52" s="194"/>
      <c r="W52" s="46"/>
      <c r="X52" s="46"/>
      <c r="Y52" s="46"/>
      <c r="Z52" s="46"/>
    </row>
    <row r="53" spans="1:26" ht="27.75">
      <c r="A53" s="109"/>
      <c r="B53" s="87"/>
      <c r="C53" s="86"/>
      <c r="D53" s="87"/>
      <c r="E53" s="285">
        <f>'Tab 3'!E53+'Tab 4 PPN1'!E53+'Tab 4 PPN1 (2)'!E53+'Tab 4 PPN1 (3)'!E53+'Tab 4 PPN1 (4)'!E53+'Tab 4 PPN1 (5)'!E53+'Tab 4 PPN1 (6)'!E53+'Tab 4 PPN1 (7)'!E53+'Tab 4 PPN1 (8)'!E53+'Tab 4 PPN1 (9)'!E53</f>
        <v>0</v>
      </c>
      <c r="F53" s="285">
        <f>'Tab 3'!F53+'Tab 4 PPN1'!F53+'Tab 4 PPN1 (2)'!F53+'Tab 4 PPN1 (3)'!F53+'Tab 4 PPN1 (4)'!F53+'Tab 4 PPN1 (5)'!F53+'Tab 4 PPN1 (6)'!F53+'Tab 4 PPN1 (7)'!F53+'Tab 4 PPN1 (8)'!F53+'Tab 4 PPN1 (9)'!F53</f>
        <v>0</v>
      </c>
      <c r="G53" s="285">
        <f>'Tab 3'!G53+'Tab 4 PPN1'!G53+'Tab 4 PPN1 (2)'!G53+'Tab 4 PPN1 (3)'!G53+'Tab 4 PPN1 (4)'!G53+'Tab 4 PPN1 (5)'!G53+'Tab 4 PPN1 (6)'!G53+'Tab 4 PPN1 (7)'!G53+'Tab 4 PPN1 (8)'!G53+'Tab 4 PPN1 (9)'!G53</f>
        <v>0</v>
      </c>
      <c r="H53" s="285">
        <f>'Tab 3'!H53+'Tab 4 PPN1'!H53+'Tab 4 PPN1 (2)'!H53+'Tab 4 PPN1 (3)'!H53+'Tab 4 PPN1 (4)'!H53+'Tab 4 PPN1 (5)'!H53+'Tab 4 PPN1 (6)'!H53+'Tab 4 PPN1 (7)'!H53+'Tab 4 PPN1 (8)'!H53+'Tab 4 PPN1 (9)'!H53</f>
        <v>0</v>
      </c>
      <c r="I53" s="285">
        <f>'Tab 3'!I53+'Tab 4 PPN1'!I53+'Tab 4 PPN1 (2)'!I53+'Tab 4 PPN1 (3)'!I53+'Tab 4 PPN1 (4)'!I53+'Tab 4 PPN1 (5)'!I53+'Tab 4 PPN1 (6)'!I53+'Tab 4 PPN1 (7)'!I53+'Tab 4 PPN1 (8)'!I53+'Tab 4 PPN1 (9)'!I53</f>
        <v>0</v>
      </c>
      <c r="J53" s="285">
        <f>'Tab 3'!J53+'Tab 4 PPN1'!J53+'Tab 4 PPN1 (2)'!J53+'Tab 4 PPN1 (3)'!J53+'Tab 4 PPN1 (4)'!J53+'Tab 4 PPN1 (5)'!J53+'Tab 4 PPN1 (6)'!J53+'Tab 4 PPN1 (7)'!J53+'Tab 4 PPN1 (8)'!J53+'Tab 4 PPN1 (9)'!J53</f>
        <v>0</v>
      </c>
      <c r="K53" s="285">
        <f>'Tab 3'!K53+'Tab 4 PPN1'!K53+'Tab 4 PPN1 (2)'!K53+'Tab 4 PPN1 (3)'!K53+'Tab 4 PPN1 (4)'!K53+'Tab 4 PPN1 (5)'!K53+'Tab 4 PPN1 (6)'!K53+'Tab 4 PPN1 (7)'!K53+'Tab 4 PPN1 (8)'!K53+'Tab 4 PPN1 (9)'!K53</f>
        <v>0</v>
      </c>
      <c r="L53" s="285">
        <f>'Tab 3'!L53+'Tab 4 PPN1'!L53+'Tab 4 PPN1 (2)'!L53+'Tab 4 PPN1 (3)'!L53+'Tab 4 PPN1 (4)'!L53+'Tab 4 PPN1 (5)'!L53+'Tab 4 PPN1 (6)'!L53+'Tab 4 PPN1 (7)'!L53+'Tab 4 PPN1 (8)'!L53+'Tab 4 PPN1 (9)'!L53</f>
        <v>0</v>
      </c>
      <c r="M53" s="285">
        <f>'Tab 3'!M53+'Tab 4 PPN1'!M53+'Tab 4 PPN1 (2)'!M53+'Tab 4 PPN1 (3)'!M53+'Tab 4 PPN1 (4)'!M53+'Tab 4 PPN1 (5)'!M53+'Tab 4 PPN1 (6)'!M53+'Tab 4 PPN1 (7)'!M53+'Tab 4 PPN1 (8)'!M53+'Tab 4 PPN1 (9)'!M53</f>
        <v>0</v>
      </c>
      <c r="N53" s="285">
        <f>'Tab 3'!N53+'Tab 4 PPN1'!N53+'Tab 4 PPN1 (2)'!N53+'Tab 4 PPN1 (3)'!N53+'Tab 4 PPN1 (4)'!N53+'Tab 4 PPN1 (5)'!N53+'Tab 4 PPN1 (6)'!N53+'Tab 4 PPN1 (7)'!N53+'Tab 4 PPN1 (8)'!N53+'Tab 4 PPN1 (9)'!N53</f>
        <v>0</v>
      </c>
      <c r="O53" s="285">
        <f>'Tab 3'!O53+'Tab 4 PPN1'!O53+'Tab 4 PPN1 (2)'!O53+'Tab 4 PPN1 (3)'!O53+'Tab 4 PPN1 (4)'!O53+'Tab 4 PPN1 (5)'!O53+'Tab 4 PPN1 (6)'!O53+'Tab 4 PPN1 (7)'!O53+'Tab 4 PPN1 (8)'!O53+'Tab 4 PPN1 (9)'!O53</f>
        <v>0</v>
      </c>
      <c r="P53" s="285">
        <f>'Tab 3'!P53+'Tab 4 PPN1'!P53+'Tab 4 PPN1 (2)'!P53+'Tab 4 PPN1 (3)'!P53+'Tab 4 PPN1 (4)'!P53+'Tab 4 PPN1 (5)'!P53+'Tab 4 PPN1 (6)'!P53+'Tab 4 PPN1 (7)'!P53+'Tab 4 PPN1 (8)'!P53+'Tab 4 PPN1 (9)'!P53</f>
        <v>0</v>
      </c>
      <c r="Q53" s="285">
        <f>'Tab 3'!Q53+'Tab 4 PPN1'!Q53+'Tab 4 PPN1 (2)'!Q53+'Tab 4 PPN1 (3)'!Q53+'Tab 4 PPN1 (4)'!Q53+'Tab 4 PPN1 (5)'!Q53+'Tab 4 PPN1 (6)'!Q53+'Tab 4 PPN1 (7)'!Q53+'Tab 4 PPN1 (8)'!Q53+'Tab 4 PPN1 (9)'!Q53</f>
        <v>0</v>
      </c>
      <c r="R53" s="285">
        <f>'Tab 3'!R53+'Tab 4 PPN1'!R53+'Tab 4 PPN1 (2)'!R53+'Tab 4 PPN1 (3)'!R53+'Tab 4 PPN1 (4)'!R53+'Tab 4 PPN1 (5)'!R53+'Tab 4 PPN1 (6)'!R53+'Tab 4 PPN1 (7)'!R53+'Tab 4 PPN1 (8)'!R53+'Tab 4 PPN1 (9)'!R53</f>
        <v>0</v>
      </c>
      <c r="S53" s="214"/>
      <c r="T53" s="193"/>
      <c r="U53" s="194"/>
      <c r="W53" s="46"/>
      <c r="X53" s="46"/>
      <c r="Y53" s="46"/>
      <c r="Z53" s="46"/>
    </row>
    <row r="54" spans="1:26" ht="27.75">
      <c r="A54" s="109"/>
      <c r="B54" s="87"/>
      <c r="C54" s="86"/>
      <c r="D54" s="87"/>
      <c r="E54" s="285">
        <f>'Tab 3'!E54+'Tab 4 PPN1'!E54+'Tab 4 PPN1 (2)'!E54+'Tab 4 PPN1 (3)'!E54+'Tab 4 PPN1 (4)'!E54+'Tab 4 PPN1 (5)'!E54+'Tab 4 PPN1 (6)'!E54+'Tab 4 PPN1 (7)'!E54+'Tab 4 PPN1 (8)'!E54+'Tab 4 PPN1 (9)'!E54</f>
        <v>0</v>
      </c>
      <c r="F54" s="285">
        <f>'Tab 3'!F54+'Tab 4 PPN1'!F54+'Tab 4 PPN1 (2)'!F54+'Tab 4 PPN1 (3)'!F54+'Tab 4 PPN1 (4)'!F54+'Tab 4 PPN1 (5)'!F54+'Tab 4 PPN1 (6)'!F54+'Tab 4 PPN1 (7)'!F54+'Tab 4 PPN1 (8)'!F54+'Tab 4 PPN1 (9)'!F54</f>
        <v>0</v>
      </c>
      <c r="G54" s="285">
        <f>'Tab 3'!G54+'Tab 4 PPN1'!G54+'Tab 4 PPN1 (2)'!G54+'Tab 4 PPN1 (3)'!G54+'Tab 4 PPN1 (4)'!G54+'Tab 4 PPN1 (5)'!G54+'Tab 4 PPN1 (6)'!G54+'Tab 4 PPN1 (7)'!G54+'Tab 4 PPN1 (8)'!G54+'Tab 4 PPN1 (9)'!G54</f>
        <v>0</v>
      </c>
      <c r="H54" s="285">
        <f>'Tab 3'!H54+'Tab 4 PPN1'!H54+'Tab 4 PPN1 (2)'!H54+'Tab 4 PPN1 (3)'!H54+'Tab 4 PPN1 (4)'!H54+'Tab 4 PPN1 (5)'!H54+'Tab 4 PPN1 (6)'!H54+'Tab 4 PPN1 (7)'!H54+'Tab 4 PPN1 (8)'!H54+'Tab 4 PPN1 (9)'!H54</f>
        <v>0</v>
      </c>
      <c r="I54" s="285">
        <f>'Tab 3'!I54+'Tab 4 PPN1'!I54+'Tab 4 PPN1 (2)'!I54+'Tab 4 PPN1 (3)'!I54+'Tab 4 PPN1 (4)'!I54+'Tab 4 PPN1 (5)'!I54+'Tab 4 PPN1 (6)'!I54+'Tab 4 PPN1 (7)'!I54+'Tab 4 PPN1 (8)'!I54+'Tab 4 PPN1 (9)'!I54</f>
        <v>0</v>
      </c>
      <c r="J54" s="285">
        <f>'Tab 3'!J54+'Tab 4 PPN1'!J54+'Tab 4 PPN1 (2)'!J54+'Tab 4 PPN1 (3)'!J54+'Tab 4 PPN1 (4)'!J54+'Tab 4 PPN1 (5)'!J54+'Tab 4 PPN1 (6)'!J54+'Tab 4 PPN1 (7)'!J54+'Tab 4 PPN1 (8)'!J54+'Tab 4 PPN1 (9)'!J54</f>
        <v>0</v>
      </c>
      <c r="K54" s="285">
        <f>'Tab 3'!K54+'Tab 4 PPN1'!K54+'Tab 4 PPN1 (2)'!K54+'Tab 4 PPN1 (3)'!K54+'Tab 4 PPN1 (4)'!K54+'Tab 4 PPN1 (5)'!K54+'Tab 4 PPN1 (6)'!K54+'Tab 4 PPN1 (7)'!K54+'Tab 4 PPN1 (8)'!K54+'Tab 4 PPN1 (9)'!K54</f>
        <v>0</v>
      </c>
      <c r="L54" s="285">
        <f>'Tab 3'!L54+'Tab 4 PPN1'!L54+'Tab 4 PPN1 (2)'!L54+'Tab 4 PPN1 (3)'!L54+'Tab 4 PPN1 (4)'!L54+'Tab 4 PPN1 (5)'!L54+'Tab 4 PPN1 (6)'!L54+'Tab 4 PPN1 (7)'!L54+'Tab 4 PPN1 (8)'!L54+'Tab 4 PPN1 (9)'!L54</f>
        <v>0</v>
      </c>
      <c r="M54" s="285">
        <f>'Tab 3'!M54+'Tab 4 PPN1'!M54+'Tab 4 PPN1 (2)'!M54+'Tab 4 PPN1 (3)'!M54+'Tab 4 PPN1 (4)'!M54+'Tab 4 PPN1 (5)'!M54+'Tab 4 PPN1 (6)'!M54+'Tab 4 PPN1 (7)'!M54+'Tab 4 PPN1 (8)'!M54+'Tab 4 PPN1 (9)'!M54</f>
        <v>0</v>
      </c>
      <c r="N54" s="285">
        <f>'Tab 3'!N54+'Tab 4 PPN1'!N54+'Tab 4 PPN1 (2)'!N54+'Tab 4 PPN1 (3)'!N54+'Tab 4 PPN1 (4)'!N54+'Tab 4 PPN1 (5)'!N54+'Tab 4 PPN1 (6)'!N54+'Tab 4 PPN1 (7)'!N54+'Tab 4 PPN1 (8)'!N54+'Tab 4 PPN1 (9)'!N54</f>
        <v>0</v>
      </c>
      <c r="O54" s="285">
        <f>'Tab 3'!O54+'Tab 4 PPN1'!O54+'Tab 4 PPN1 (2)'!O54+'Tab 4 PPN1 (3)'!O54+'Tab 4 PPN1 (4)'!O54+'Tab 4 PPN1 (5)'!O54+'Tab 4 PPN1 (6)'!O54+'Tab 4 PPN1 (7)'!O54+'Tab 4 PPN1 (8)'!O54+'Tab 4 PPN1 (9)'!O54</f>
        <v>0</v>
      </c>
      <c r="P54" s="285">
        <f>'Tab 3'!P54+'Tab 4 PPN1'!P54+'Tab 4 PPN1 (2)'!P54+'Tab 4 PPN1 (3)'!P54+'Tab 4 PPN1 (4)'!P54+'Tab 4 PPN1 (5)'!P54+'Tab 4 PPN1 (6)'!P54+'Tab 4 PPN1 (7)'!P54+'Tab 4 PPN1 (8)'!P54+'Tab 4 PPN1 (9)'!P54</f>
        <v>0</v>
      </c>
      <c r="Q54" s="285">
        <f>'Tab 3'!Q54+'Tab 4 PPN1'!Q54+'Tab 4 PPN1 (2)'!Q54+'Tab 4 PPN1 (3)'!Q54+'Tab 4 PPN1 (4)'!Q54+'Tab 4 PPN1 (5)'!Q54+'Tab 4 PPN1 (6)'!Q54+'Tab 4 PPN1 (7)'!Q54+'Tab 4 PPN1 (8)'!Q54+'Tab 4 PPN1 (9)'!Q54</f>
        <v>0</v>
      </c>
      <c r="R54" s="285">
        <f>'Tab 3'!R54+'Tab 4 PPN1'!R54+'Tab 4 PPN1 (2)'!R54+'Tab 4 PPN1 (3)'!R54+'Tab 4 PPN1 (4)'!R54+'Tab 4 PPN1 (5)'!R54+'Tab 4 PPN1 (6)'!R54+'Tab 4 PPN1 (7)'!R54+'Tab 4 PPN1 (8)'!R54+'Tab 4 PPN1 (9)'!R54</f>
        <v>0</v>
      </c>
      <c r="S54" s="214"/>
      <c r="T54" s="193"/>
      <c r="U54" s="194"/>
      <c r="W54" s="46"/>
      <c r="X54" s="46"/>
      <c r="Y54" s="46"/>
      <c r="Z54" s="46"/>
    </row>
    <row r="55" spans="1:26" ht="27.75">
      <c r="A55" s="109"/>
      <c r="B55" s="78"/>
      <c r="C55" s="86"/>
      <c r="D55" s="78"/>
      <c r="E55" s="285">
        <f>'Tab 3'!E55+'Tab 4 PPN1'!E55+'Tab 4 PPN1 (2)'!E55+'Tab 4 PPN1 (3)'!E55+'Tab 4 PPN1 (4)'!E55+'Tab 4 PPN1 (5)'!E55+'Tab 4 PPN1 (6)'!E55+'Tab 4 PPN1 (7)'!E55+'Tab 4 PPN1 (8)'!E55+'Tab 4 PPN1 (9)'!E55</f>
        <v>0</v>
      </c>
      <c r="F55" s="285">
        <f>'Tab 3'!F55+'Tab 4 PPN1'!F55+'Tab 4 PPN1 (2)'!F55+'Tab 4 PPN1 (3)'!F55+'Tab 4 PPN1 (4)'!F55+'Tab 4 PPN1 (5)'!F55+'Tab 4 PPN1 (6)'!F55+'Tab 4 PPN1 (7)'!F55+'Tab 4 PPN1 (8)'!F55+'Tab 4 PPN1 (9)'!F55</f>
        <v>0</v>
      </c>
      <c r="G55" s="285">
        <f>'Tab 3'!G55+'Tab 4 PPN1'!G55+'Tab 4 PPN1 (2)'!G55+'Tab 4 PPN1 (3)'!G55+'Tab 4 PPN1 (4)'!G55+'Tab 4 PPN1 (5)'!G55+'Tab 4 PPN1 (6)'!G55+'Tab 4 PPN1 (7)'!G55+'Tab 4 PPN1 (8)'!G55+'Tab 4 PPN1 (9)'!G55</f>
        <v>0</v>
      </c>
      <c r="H55" s="285">
        <f>'Tab 3'!H55+'Tab 4 PPN1'!H55+'Tab 4 PPN1 (2)'!H55+'Tab 4 PPN1 (3)'!H55+'Tab 4 PPN1 (4)'!H55+'Tab 4 PPN1 (5)'!H55+'Tab 4 PPN1 (6)'!H55+'Tab 4 PPN1 (7)'!H55+'Tab 4 PPN1 (8)'!H55+'Tab 4 PPN1 (9)'!H55</f>
        <v>0</v>
      </c>
      <c r="I55" s="285">
        <f>'Tab 3'!I55+'Tab 4 PPN1'!I55+'Tab 4 PPN1 (2)'!I55+'Tab 4 PPN1 (3)'!I55+'Tab 4 PPN1 (4)'!I55+'Tab 4 PPN1 (5)'!I55+'Tab 4 PPN1 (6)'!I55+'Tab 4 PPN1 (7)'!I55+'Tab 4 PPN1 (8)'!I55+'Tab 4 PPN1 (9)'!I55</f>
        <v>0</v>
      </c>
      <c r="J55" s="285">
        <f>'Tab 3'!J55+'Tab 4 PPN1'!J55+'Tab 4 PPN1 (2)'!J55+'Tab 4 PPN1 (3)'!J55+'Tab 4 PPN1 (4)'!J55+'Tab 4 PPN1 (5)'!J55+'Tab 4 PPN1 (6)'!J55+'Tab 4 PPN1 (7)'!J55+'Tab 4 PPN1 (8)'!J55+'Tab 4 PPN1 (9)'!J55</f>
        <v>0</v>
      </c>
      <c r="K55" s="285">
        <f>'Tab 3'!K55+'Tab 4 PPN1'!K55+'Tab 4 PPN1 (2)'!K55+'Tab 4 PPN1 (3)'!K55+'Tab 4 PPN1 (4)'!K55+'Tab 4 PPN1 (5)'!K55+'Tab 4 PPN1 (6)'!K55+'Tab 4 PPN1 (7)'!K55+'Tab 4 PPN1 (8)'!K55+'Tab 4 PPN1 (9)'!K55</f>
        <v>0</v>
      </c>
      <c r="L55" s="285">
        <f>'Tab 3'!L55+'Tab 4 PPN1'!L55+'Tab 4 PPN1 (2)'!L55+'Tab 4 PPN1 (3)'!L55+'Tab 4 PPN1 (4)'!L55+'Tab 4 PPN1 (5)'!L55+'Tab 4 PPN1 (6)'!L55+'Tab 4 PPN1 (7)'!L55+'Tab 4 PPN1 (8)'!L55+'Tab 4 PPN1 (9)'!L55</f>
        <v>0</v>
      </c>
      <c r="M55" s="285">
        <f>'Tab 3'!M55+'Tab 4 PPN1'!M55+'Tab 4 PPN1 (2)'!M55+'Tab 4 PPN1 (3)'!M55+'Tab 4 PPN1 (4)'!M55+'Tab 4 PPN1 (5)'!M55+'Tab 4 PPN1 (6)'!M55+'Tab 4 PPN1 (7)'!M55+'Tab 4 PPN1 (8)'!M55+'Tab 4 PPN1 (9)'!M55</f>
        <v>0</v>
      </c>
      <c r="N55" s="285">
        <f>'Tab 3'!N55+'Tab 4 PPN1'!N55+'Tab 4 PPN1 (2)'!N55+'Tab 4 PPN1 (3)'!N55+'Tab 4 PPN1 (4)'!N55+'Tab 4 PPN1 (5)'!N55+'Tab 4 PPN1 (6)'!N55+'Tab 4 PPN1 (7)'!N55+'Tab 4 PPN1 (8)'!N55+'Tab 4 PPN1 (9)'!N55</f>
        <v>0</v>
      </c>
      <c r="O55" s="285">
        <f>'Tab 3'!O55+'Tab 4 PPN1'!O55+'Tab 4 PPN1 (2)'!O55+'Tab 4 PPN1 (3)'!O55+'Tab 4 PPN1 (4)'!O55+'Tab 4 PPN1 (5)'!O55+'Tab 4 PPN1 (6)'!O55+'Tab 4 PPN1 (7)'!O55+'Tab 4 PPN1 (8)'!O55+'Tab 4 PPN1 (9)'!O55</f>
        <v>0</v>
      </c>
      <c r="P55" s="285">
        <f>'Tab 3'!P55+'Tab 4 PPN1'!P55+'Tab 4 PPN1 (2)'!P55+'Tab 4 PPN1 (3)'!P55+'Tab 4 PPN1 (4)'!P55+'Tab 4 PPN1 (5)'!P55+'Tab 4 PPN1 (6)'!P55+'Tab 4 PPN1 (7)'!P55+'Tab 4 PPN1 (8)'!P55+'Tab 4 PPN1 (9)'!P55</f>
        <v>0</v>
      </c>
      <c r="Q55" s="285">
        <f>'Tab 3'!Q55+'Tab 4 PPN1'!Q55+'Tab 4 PPN1 (2)'!Q55+'Tab 4 PPN1 (3)'!Q55+'Tab 4 PPN1 (4)'!Q55+'Tab 4 PPN1 (5)'!Q55+'Tab 4 PPN1 (6)'!Q55+'Tab 4 PPN1 (7)'!Q55+'Tab 4 PPN1 (8)'!Q55+'Tab 4 PPN1 (9)'!Q55</f>
        <v>0</v>
      </c>
      <c r="R55" s="285">
        <f>'Tab 3'!R55+'Tab 4 PPN1'!R55+'Tab 4 PPN1 (2)'!R55+'Tab 4 PPN1 (3)'!R55+'Tab 4 PPN1 (4)'!R55+'Tab 4 PPN1 (5)'!R55+'Tab 4 PPN1 (6)'!R55+'Tab 4 PPN1 (7)'!R55+'Tab 4 PPN1 (8)'!R55+'Tab 4 PPN1 (9)'!R55</f>
        <v>0</v>
      </c>
      <c r="S55" s="216"/>
      <c r="T55" s="197"/>
      <c r="U55" s="186"/>
      <c r="W55" s="46"/>
      <c r="X55" s="46"/>
      <c r="Y55" s="46"/>
      <c r="Z55" s="46"/>
    </row>
    <row r="56" spans="1:26" ht="27.75">
      <c r="A56" s="109"/>
      <c r="B56" s="87"/>
      <c r="C56" s="86"/>
      <c r="D56" s="87"/>
      <c r="E56" s="285">
        <f>'Tab 3'!E56+'Tab 4 PPN1'!E56+'Tab 4 PPN1 (2)'!E56+'Tab 4 PPN1 (3)'!E56+'Tab 4 PPN1 (4)'!E56+'Tab 4 PPN1 (5)'!E56+'Tab 4 PPN1 (6)'!E56+'Tab 4 PPN1 (7)'!E56+'Tab 4 PPN1 (8)'!E56+'Tab 4 PPN1 (9)'!E56</f>
        <v>0</v>
      </c>
      <c r="F56" s="285">
        <f>'Tab 3'!F56+'Tab 4 PPN1'!F56+'Tab 4 PPN1 (2)'!F56+'Tab 4 PPN1 (3)'!F56+'Tab 4 PPN1 (4)'!F56+'Tab 4 PPN1 (5)'!F56+'Tab 4 PPN1 (6)'!F56+'Tab 4 PPN1 (7)'!F56+'Tab 4 PPN1 (8)'!F56+'Tab 4 PPN1 (9)'!F56</f>
        <v>0</v>
      </c>
      <c r="G56" s="285">
        <f>'Tab 3'!G56+'Tab 4 PPN1'!G56+'Tab 4 PPN1 (2)'!G56+'Tab 4 PPN1 (3)'!G56+'Tab 4 PPN1 (4)'!G56+'Tab 4 PPN1 (5)'!G56+'Tab 4 PPN1 (6)'!G56+'Tab 4 PPN1 (7)'!G56+'Tab 4 PPN1 (8)'!G56+'Tab 4 PPN1 (9)'!G56</f>
        <v>0</v>
      </c>
      <c r="H56" s="285">
        <f>'Tab 3'!H56+'Tab 4 PPN1'!H56+'Tab 4 PPN1 (2)'!H56+'Tab 4 PPN1 (3)'!H56+'Tab 4 PPN1 (4)'!H56+'Tab 4 PPN1 (5)'!H56+'Tab 4 PPN1 (6)'!H56+'Tab 4 PPN1 (7)'!H56+'Tab 4 PPN1 (8)'!H56+'Tab 4 PPN1 (9)'!H56</f>
        <v>0</v>
      </c>
      <c r="I56" s="285">
        <f>'Tab 3'!I56+'Tab 4 PPN1'!I56+'Tab 4 PPN1 (2)'!I56+'Tab 4 PPN1 (3)'!I56+'Tab 4 PPN1 (4)'!I56+'Tab 4 PPN1 (5)'!I56+'Tab 4 PPN1 (6)'!I56+'Tab 4 PPN1 (7)'!I56+'Tab 4 PPN1 (8)'!I56+'Tab 4 PPN1 (9)'!I56</f>
        <v>0</v>
      </c>
      <c r="J56" s="285">
        <f>'Tab 3'!J56+'Tab 4 PPN1'!J56+'Tab 4 PPN1 (2)'!J56+'Tab 4 PPN1 (3)'!J56+'Tab 4 PPN1 (4)'!J56+'Tab 4 PPN1 (5)'!J56+'Tab 4 PPN1 (6)'!J56+'Tab 4 PPN1 (7)'!J56+'Tab 4 PPN1 (8)'!J56+'Tab 4 PPN1 (9)'!J56</f>
        <v>0</v>
      </c>
      <c r="K56" s="285">
        <f>'Tab 3'!K56+'Tab 4 PPN1'!K56+'Tab 4 PPN1 (2)'!K56+'Tab 4 PPN1 (3)'!K56+'Tab 4 PPN1 (4)'!K56+'Tab 4 PPN1 (5)'!K56+'Tab 4 PPN1 (6)'!K56+'Tab 4 PPN1 (7)'!K56+'Tab 4 PPN1 (8)'!K56+'Tab 4 PPN1 (9)'!K56</f>
        <v>0</v>
      </c>
      <c r="L56" s="285">
        <f>'Tab 3'!L56+'Tab 4 PPN1'!L56+'Tab 4 PPN1 (2)'!L56+'Tab 4 PPN1 (3)'!L56+'Tab 4 PPN1 (4)'!L56+'Tab 4 PPN1 (5)'!L56+'Tab 4 PPN1 (6)'!L56+'Tab 4 PPN1 (7)'!L56+'Tab 4 PPN1 (8)'!L56+'Tab 4 PPN1 (9)'!L56</f>
        <v>0</v>
      </c>
      <c r="M56" s="285">
        <f>'Tab 3'!M56+'Tab 4 PPN1'!M56+'Tab 4 PPN1 (2)'!M56+'Tab 4 PPN1 (3)'!M56+'Tab 4 PPN1 (4)'!M56+'Tab 4 PPN1 (5)'!M56+'Tab 4 PPN1 (6)'!M56+'Tab 4 PPN1 (7)'!M56+'Tab 4 PPN1 (8)'!M56+'Tab 4 PPN1 (9)'!M56</f>
        <v>0</v>
      </c>
      <c r="N56" s="285">
        <f>'Tab 3'!N56+'Tab 4 PPN1'!N56+'Tab 4 PPN1 (2)'!N56+'Tab 4 PPN1 (3)'!N56+'Tab 4 PPN1 (4)'!N56+'Tab 4 PPN1 (5)'!N56+'Tab 4 PPN1 (6)'!N56+'Tab 4 PPN1 (7)'!N56+'Tab 4 PPN1 (8)'!N56+'Tab 4 PPN1 (9)'!N56</f>
        <v>0</v>
      </c>
      <c r="O56" s="285">
        <f>'Tab 3'!O56+'Tab 4 PPN1'!O56+'Tab 4 PPN1 (2)'!O56+'Tab 4 PPN1 (3)'!O56+'Tab 4 PPN1 (4)'!O56+'Tab 4 PPN1 (5)'!O56+'Tab 4 PPN1 (6)'!O56+'Tab 4 PPN1 (7)'!O56+'Tab 4 PPN1 (8)'!O56+'Tab 4 PPN1 (9)'!O56</f>
        <v>0</v>
      </c>
      <c r="P56" s="285">
        <f>'Tab 3'!P56+'Tab 4 PPN1'!P56+'Tab 4 PPN1 (2)'!P56+'Tab 4 PPN1 (3)'!P56+'Tab 4 PPN1 (4)'!P56+'Tab 4 PPN1 (5)'!P56+'Tab 4 PPN1 (6)'!P56+'Tab 4 PPN1 (7)'!P56+'Tab 4 PPN1 (8)'!P56+'Tab 4 PPN1 (9)'!P56</f>
        <v>0</v>
      </c>
      <c r="Q56" s="285">
        <f>'Tab 3'!Q56+'Tab 4 PPN1'!Q56+'Tab 4 PPN1 (2)'!Q56+'Tab 4 PPN1 (3)'!Q56+'Tab 4 PPN1 (4)'!Q56+'Tab 4 PPN1 (5)'!Q56+'Tab 4 PPN1 (6)'!Q56+'Tab 4 PPN1 (7)'!Q56+'Tab 4 PPN1 (8)'!Q56+'Tab 4 PPN1 (9)'!Q56</f>
        <v>0</v>
      </c>
      <c r="R56" s="285">
        <f>'Tab 3'!R56+'Tab 4 PPN1'!R56+'Tab 4 PPN1 (2)'!R56+'Tab 4 PPN1 (3)'!R56+'Tab 4 PPN1 (4)'!R56+'Tab 4 PPN1 (5)'!R56+'Tab 4 PPN1 (6)'!R56+'Tab 4 PPN1 (7)'!R56+'Tab 4 PPN1 (8)'!R56+'Tab 4 PPN1 (9)'!R56</f>
        <v>0</v>
      </c>
      <c r="S56" s="214"/>
      <c r="T56" s="193"/>
      <c r="U56" s="194"/>
      <c r="W56" s="46"/>
      <c r="X56" s="46"/>
      <c r="Y56" s="46"/>
      <c r="Z56" s="46"/>
    </row>
    <row r="57" spans="1:26" ht="27.75">
      <c r="A57" s="109"/>
      <c r="B57" s="87"/>
      <c r="C57" s="86"/>
      <c r="D57" s="87"/>
      <c r="E57" s="285">
        <f>'Tab 3'!E57+'Tab 4 PPN1'!E57+'Tab 4 PPN1 (2)'!E57+'Tab 4 PPN1 (3)'!E57+'Tab 4 PPN1 (4)'!E57+'Tab 4 PPN1 (5)'!E57+'Tab 4 PPN1 (6)'!E57+'Tab 4 PPN1 (7)'!E57+'Tab 4 PPN1 (8)'!E57+'Tab 4 PPN1 (9)'!E57</f>
        <v>0</v>
      </c>
      <c r="F57" s="285">
        <f>'Tab 3'!F57+'Tab 4 PPN1'!F57+'Tab 4 PPN1 (2)'!F57+'Tab 4 PPN1 (3)'!F57+'Tab 4 PPN1 (4)'!F57+'Tab 4 PPN1 (5)'!F57+'Tab 4 PPN1 (6)'!F57+'Tab 4 PPN1 (7)'!F57+'Tab 4 PPN1 (8)'!F57+'Tab 4 PPN1 (9)'!F57</f>
        <v>0</v>
      </c>
      <c r="G57" s="285">
        <f>'Tab 3'!G57+'Tab 4 PPN1'!G57+'Tab 4 PPN1 (2)'!G57+'Tab 4 PPN1 (3)'!G57+'Tab 4 PPN1 (4)'!G57+'Tab 4 PPN1 (5)'!G57+'Tab 4 PPN1 (6)'!G57+'Tab 4 PPN1 (7)'!G57+'Tab 4 PPN1 (8)'!G57+'Tab 4 PPN1 (9)'!G57</f>
        <v>0</v>
      </c>
      <c r="H57" s="285">
        <f>'Tab 3'!H57+'Tab 4 PPN1'!H57+'Tab 4 PPN1 (2)'!H57+'Tab 4 PPN1 (3)'!H57+'Tab 4 PPN1 (4)'!H57+'Tab 4 PPN1 (5)'!H57+'Tab 4 PPN1 (6)'!H57+'Tab 4 PPN1 (7)'!H57+'Tab 4 PPN1 (8)'!H57+'Tab 4 PPN1 (9)'!H57</f>
        <v>0</v>
      </c>
      <c r="I57" s="285">
        <f>'Tab 3'!I57+'Tab 4 PPN1'!I57+'Tab 4 PPN1 (2)'!I57+'Tab 4 PPN1 (3)'!I57+'Tab 4 PPN1 (4)'!I57+'Tab 4 PPN1 (5)'!I57+'Tab 4 PPN1 (6)'!I57+'Tab 4 PPN1 (7)'!I57+'Tab 4 PPN1 (8)'!I57+'Tab 4 PPN1 (9)'!I57</f>
        <v>0</v>
      </c>
      <c r="J57" s="285">
        <f>'Tab 3'!J57+'Tab 4 PPN1'!J57+'Tab 4 PPN1 (2)'!J57+'Tab 4 PPN1 (3)'!J57+'Tab 4 PPN1 (4)'!J57+'Tab 4 PPN1 (5)'!J57+'Tab 4 PPN1 (6)'!J57+'Tab 4 PPN1 (7)'!J57+'Tab 4 PPN1 (8)'!J57+'Tab 4 PPN1 (9)'!J57</f>
        <v>0</v>
      </c>
      <c r="K57" s="285">
        <f>'Tab 3'!K57+'Tab 4 PPN1'!K57+'Tab 4 PPN1 (2)'!K57+'Tab 4 PPN1 (3)'!K57+'Tab 4 PPN1 (4)'!K57+'Tab 4 PPN1 (5)'!K57+'Tab 4 PPN1 (6)'!K57+'Tab 4 PPN1 (7)'!K57+'Tab 4 PPN1 (8)'!K57+'Tab 4 PPN1 (9)'!K57</f>
        <v>0</v>
      </c>
      <c r="L57" s="285">
        <f>'Tab 3'!L57+'Tab 4 PPN1'!L57+'Tab 4 PPN1 (2)'!L57+'Tab 4 PPN1 (3)'!L57+'Tab 4 PPN1 (4)'!L57+'Tab 4 PPN1 (5)'!L57+'Tab 4 PPN1 (6)'!L57+'Tab 4 PPN1 (7)'!L57+'Tab 4 PPN1 (8)'!L57+'Tab 4 PPN1 (9)'!L57</f>
        <v>0</v>
      </c>
      <c r="M57" s="285">
        <f>'Tab 3'!M57+'Tab 4 PPN1'!M57+'Tab 4 PPN1 (2)'!M57+'Tab 4 PPN1 (3)'!M57+'Tab 4 PPN1 (4)'!M57+'Tab 4 PPN1 (5)'!M57+'Tab 4 PPN1 (6)'!M57+'Tab 4 PPN1 (7)'!M57+'Tab 4 PPN1 (8)'!M57+'Tab 4 PPN1 (9)'!M57</f>
        <v>0</v>
      </c>
      <c r="N57" s="285">
        <f>'Tab 3'!N57+'Tab 4 PPN1'!N57+'Tab 4 PPN1 (2)'!N57+'Tab 4 PPN1 (3)'!N57+'Tab 4 PPN1 (4)'!N57+'Tab 4 PPN1 (5)'!N57+'Tab 4 PPN1 (6)'!N57+'Tab 4 PPN1 (7)'!N57+'Tab 4 PPN1 (8)'!N57+'Tab 4 PPN1 (9)'!N57</f>
        <v>0</v>
      </c>
      <c r="O57" s="285">
        <f>'Tab 3'!O57+'Tab 4 PPN1'!O57+'Tab 4 PPN1 (2)'!O57+'Tab 4 PPN1 (3)'!O57+'Tab 4 PPN1 (4)'!O57+'Tab 4 PPN1 (5)'!O57+'Tab 4 PPN1 (6)'!O57+'Tab 4 PPN1 (7)'!O57+'Tab 4 PPN1 (8)'!O57+'Tab 4 PPN1 (9)'!O57</f>
        <v>0</v>
      </c>
      <c r="P57" s="285">
        <f>'Tab 3'!P57+'Tab 4 PPN1'!P57+'Tab 4 PPN1 (2)'!P57+'Tab 4 PPN1 (3)'!P57+'Tab 4 PPN1 (4)'!P57+'Tab 4 PPN1 (5)'!P57+'Tab 4 PPN1 (6)'!P57+'Tab 4 PPN1 (7)'!P57+'Tab 4 PPN1 (8)'!P57+'Tab 4 PPN1 (9)'!P57</f>
        <v>0</v>
      </c>
      <c r="Q57" s="285">
        <f>'Tab 3'!Q57+'Tab 4 PPN1'!Q57+'Tab 4 PPN1 (2)'!Q57+'Tab 4 PPN1 (3)'!Q57+'Tab 4 PPN1 (4)'!Q57+'Tab 4 PPN1 (5)'!Q57+'Tab 4 PPN1 (6)'!Q57+'Tab 4 PPN1 (7)'!Q57+'Tab 4 PPN1 (8)'!Q57+'Tab 4 PPN1 (9)'!Q57</f>
        <v>0</v>
      </c>
      <c r="R57" s="285">
        <f>'Tab 3'!R57+'Tab 4 PPN1'!R57+'Tab 4 PPN1 (2)'!R57+'Tab 4 PPN1 (3)'!R57+'Tab 4 PPN1 (4)'!R57+'Tab 4 PPN1 (5)'!R57+'Tab 4 PPN1 (6)'!R57+'Tab 4 PPN1 (7)'!R57+'Tab 4 PPN1 (8)'!R57+'Tab 4 PPN1 (9)'!R57</f>
        <v>0</v>
      </c>
      <c r="S57" s="214"/>
      <c r="T57" s="193"/>
      <c r="U57" s="194"/>
      <c r="W57" s="46"/>
      <c r="X57" s="46"/>
      <c r="Y57" s="46"/>
      <c r="Z57" s="46"/>
    </row>
    <row r="58" spans="1:26" ht="27.75">
      <c r="A58" s="109"/>
      <c r="B58" s="78"/>
      <c r="C58" s="86"/>
      <c r="D58" s="78"/>
      <c r="E58" s="285">
        <f>'Tab 3'!E58+'Tab 4 PPN1'!E58+'Tab 4 PPN1 (2)'!E58+'Tab 4 PPN1 (3)'!E58+'Tab 4 PPN1 (4)'!E58+'Tab 4 PPN1 (5)'!E58+'Tab 4 PPN1 (6)'!E58+'Tab 4 PPN1 (7)'!E58+'Tab 4 PPN1 (8)'!E58+'Tab 4 PPN1 (9)'!E58</f>
        <v>0</v>
      </c>
      <c r="F58" s="285">
        <f>'Tab 3'!F58+'Tab 4 PPN1'!F58+'Tab 4 PPN1 (2)'!F58+'Tab 4 PPN1 (3)'!F58+'Tab 4 PPN1 (4)'!F58+'Tab 4 PPN1 (5)'!F58+'Tab 4 PPN1 (6)'!F58+'Tab 4 PPN1 (7)'!F58+'Tab 4 PPN1 (8)'!F58+'Tab 4 PPN1 (9)'!F58</f>
        <v>0</v>
      </c>
      <c r="G58" s="285">
        <f>'Tab 3'!G58+'Tab 4 PPN1'!G58+'Tab 4 PPN1 (2)'!G58+'Tab 4 PPN1 (3)'!G58+'Tab 4 PPN1 (4)'!G58+'Tab 4 PPN1 (5)'!G58+'Tab 4 PPN1 (6)'!G58+'Tab 4 PPN1 (7)'!G58+'Tab 4 PPN1 (8)'!G58+'Tab 4 PPN1 (9)'!G58</f>
        <v>0</v>
      </c>
      <c r="H58" s="285">
        <f>'Tab 3'!H58+'Tab 4 PPN1'!H58+'Tab 4 PPN1 (2)'!H58+'Tab 4 PPN1 (3)'!H58+'Tab 4 PPN1 (4)'!H58+'Tab 4 PPN1 (5)'!H58+'Tab 4 PPN1 (6)'!H58+'Tab 4 PPN1 (7)'!H58+'Tab 4 PPN1 (8)'!H58+'Tab 4 PPN1 (9)'!H58</f>
        <v>0</v>
      </c>
      <c r="I58" s="285">
        <f>'Tab 3'!I58+'Tab 4 PPN1'!I58+'Tab 4 PPN1 (2)'!I58+'Tab 4 PPN1 (3)'!I58+'Tab 4 PPN1 (4)'!I58+'Tab 4 PPN1 (5)'!I58+'Tab 4 PPN1 (6)'!I58+'Tab 4 PPN1 (7)'!I58+'Tab 4 PPN1 (8)'!I58+'Tab 4 PPN1 (9)'!I58</f>
        <v>0</v>
      </c>
      <c r="J58" s="285">
        <f>'Tab 3'!J58+'Tab 4 PPN1'!J58+'Tab 4 PPN1 (2)'!J58+'Tab 4 PPN1 (3)'!J58+'Tab 4 PPN1 (4)'!J58+'Tab 4 PPN1 (5)'!J58+'Tab 4 PPN1 (6)'!J58+'Tab 4 PPN1 (7)'!J58+'Tab 4 PPN1 (8)'!J58+'Tab 4 PPN1 (9)'!J58</f>
        <v>0</v>
      </c>
      <c r="K58" s="285">
        <f>'Tab 3'!K58+'Tab 4 PPN1'!K58+'Tab 4 PPN1 (2)'!K58+'Tab 4 PPN1 (3)'!K58+'Tab 4 PPN1 (4)'!K58+'Tab 4 PPN1 (5)'!K58+'Tab 4 PPN1 (6)'!K58+'Tab 4 PPN1 (7)'!K58+'Tab 4 PPN1 (8)'!K58+'Tab 4 PPN1 (9)'!K58</f>
        <v>0</v>
      </c>
      <c r="L58" s="285">
        <f>'Tab 3'!L58+'Tab 4 PPN1'!L58+'Tab 4 PPN1 (2)'!L58+'Tab 4 PPN1 (3)'!L58+'Tab 4 PPN1 (4)'!L58+'Tab 4 PPN1 (5)'!L58+'Tab 4 PPN1 (6)'!L58+'Tab 4 PPN1 (7)'!L58+'Tab 4 PPN1 (8)'!L58+'Tab 4 PPN1 (9)'!L58</f>
        <v>0</v>
      </c>
      <c r="M58" s="285">
        <f>'Tab 3'!M58+'Tab 4 PPN1'!M58+'Tab 4 PPN1 (2)'!M58+'Tab 4 PPN1 (3)'!M58+'Tab 4 PPN1 (4)'!M58+'Tab 4 PPN1 (5)'!M58+'Tab 4 PPN1 (6)'!M58+'Tab 4 PPN1 (7)'!M58+'Tab 4 PPN1 (8)'!M58+'Tab 4 PPN1 (9)'!M58</f>
        <v>0</v>
      </c>
      <c r="N58" s="285">
        <f>'Tab 3'!N58+'Tab 4 PPN1'!N58+'Tab 4 PPN1 (2)'!N58+'Tab 4 PPN1 (3)'!N58+'Tab 4 PPN1 (4)'!N58+'Tab 4 PPN1 (5)'!N58+'Tab 4 PPN1 (6)'!N58+'Tab 4 PPN1 (7)'!N58+'Tab 4 PPN1 (8)'!N58+'Tab 4 PPN1 (9)'!N58</f>
        <v>0</v>
      </c>
      <c r="O58" s="285">
        <f>'Tab 3'!O58+'Tab 4 PPN1'!O58+'Tab 4 PPN1 (2)'!O58+'Tab 4 PPN1 (3)'!O58+'Tab 4 PPN1 (4)'!O58+'Tab 4 PPN1 (5)'!O58+'Tab 4 PPN1 (6)'!O58+'Tab 4 PPN1 (7)'!O58+'Tab 4 PPN1 (8)'!O58+'Tab 4 PPN1 (9)'!O58</f>
        <v>0</v>
      </c>
      <c r="P58" s="285">
        <f>'Tab 3'!P58+'Tab 4 PPN1'!P58+'Tab 4 PPN1 (2)'!P58+'Tab 4 PPN1 (3)'!P58+'Tab 4 PPN1 (4)'!P58+'Tab 4 PPN1 (5)'!P58+'Tab 4 PPN1 (6)'!P58+'Tab 4 PPN1 (7)'!P58+'Tab 4 PPN1 (8)'!P58+'Tab 4 PPN1 (9)'!P58</f>
        <v>0</v>
      </c>
      <c r="Q58" s="285">
        <f>'Tab 3'!Q58+'Tab 4 PPN1'!Q58+'Tab 4 PPN1 (2)'!Q58+'Tab 4 PPN1 (3)'!Q58+'Tab 4 PPN1 (4)'!Q58+'Tab 4 PPN1 (5)'!Q58+'Tab 4 PPN1 (6)'!Q58+'Tab 4 PPN1 (7)'!Q58+'Tab 4 PPN1 (8)'!Q58+'Tab 4 PPN1 (9)'!Q58</f>
        <v>0</v>
      </c>
      <c r="R58" s="285">
        <f>'Tab 3'!R58+'Tab 4 PPN1'!R58+'Tab 4 PPN1 (2)'!R58+'Tab 4 PPN1 (3)'!R58+'Tab 4 PPN1 (4)'!R58+'Tab 4 PPN1 (5)'!R58+'Tab 4 PPN1 (6)'!R58+'Tab 4 PPN1 (7)'!R58+'Tab 4 PPN1 (8)'!R58+'Tab 4 PPN1 (9)'!R58</f>
        <v>0</v>
      </c>
      <c r="S58" s="216"/>
      <c r="T58" s="197"/>
      <c r="U58" s="186"/>
      <c r="W58" s="46"/>
      <c r="X58" s="46"/>
      <c r="Y58" s="46"/>
      <c r="Z58" s="46"/>
    </row>
    <row r="59" spans="1:26" ht="27">
      <c r="A59" s="109"/>
      <c r="B59" s="340">
        <v>4</v>
      </c>
      <c r="C59" s="341" t="s">
        <v>45</v>
      </c>
      <c r="D59" s="340">
        <v>614700</v>
      </c>
      <c r="E59" s="339">
        <f>'Tab 3'!E59+'Tab 4 PPN1'!E59+'Tab 4 PPN1 (2)'!E59+'Tab 4 PPN1 (3)'!E59+'Tab 4 PPN1 (4)'!E59+'Tab 4 PPN1 (5)'!E59+'Tab 4 PPN1 (6)'!E59+'Tab 4 PPN1 (7)'!E59+'Tab 4 PPN1 (8)'!E59+'Tab 4 PPN1 (9)'!E59</f>
        <v>0</v>
      </c>
      <c r="F59" s="339">
        <f>'Tab 3'!F59+'Tab 4 PPN1'!F59+'Tab 4 PPN1 (2)'!F59+'Tab 4 PPN1 (3)'!F59+'Tab 4 PPN1 (4)'!F59+'Tab 4 PPN1 (5)'!F59+'Tab 4 PPN1 (6)'!F59+'Tab 4 PPN1 (7)'!F59+'Tab 4 PPN1 (8)'!F59+'Tab 4 PPN1 (9)'!F59</f>
        <v>0</v>
      </c>
      <c r="G59" s="339">
        <f>'Tab 3'!G59+'Tab 4 PPN1'!G59+'Tab 4 PPN1 (2)'!G59+'Tab 4 PPN1 (3)'!G59+'Tab 4 PPN1 (4)'!G59+'Tab 4 PPN1 (5)'!G59+'Tab 4 PPN1 (6)'!G59+'Tab 4 PPN1 (7)'!G59+'Tab 4 PPN1 (8)'!G59+'Tab 4 PPN1 (9)'!G59</f>
        <v>0</v>
      </c>
      <c r="H59" s="339">
        <f>'Tab 3'!H59+'Tab 4 PPN1'!H59+'Tab 4 PPN1 (2)'!H59+'Tab 4 PPN1 (3)'!H59+'Tab 4 PPN1 (4)'!H59+'Tab 4 PPN1 (5)'!H59+'Tab 4 PPN1 (6)'!H59+'Tab 4 PPN1 (7)'!H59+'Tab 4 PPN1 (8)'!H59+'Tab 4 PPN1 (9)'!H59</f>
        <v>0</v>
      </c>
      <c r="I59" s="339">
        <f>'Tab 3'!I59+'Tab 4 PPN1'!I59+'Tab 4 PPN1 (2)'!I59+'Tab 4 PPN1 (3)'!I59+'Tab 4 PPN1 (4)'!I59+'Tab 4 PPN1 (5)'!I59+'Tab 4 PPN1 (6)'!I59+'Tab 4 PPN1 (7)'!I59+'Tab 4 PPN1 (8)'!I59+'Tab 4 PPN1 (9)'!I59</f>
        <v>0</v>
      </c>
      <c r="J59" s="339">
        <f>'Tab 3'!J59+'Tab 4 PPN1'!J59+'Tab 4 PPN1 (2)'!J59+'Tab 4 PPN1 (3)'!J59+'Tab 4 PPN1 (4)'!J59+'Tab 4 PPN1 (5)'!J59+'Tab 4 PPN1 (6)'!J59+'Tab 4 PPN1 (7)'!J59+'Tab 4 PPN1 (8)'!J59+'Tab 4 PPN1 (9)'!J59</f>
        <v>0</v>
      </c>
      <c r="K59" s="339">
        <f>'Tab 3'!K59+'Tab 4 PPN1'!K59+'Tab 4 PPN1 (2)'!K59+'Tab 4 PPN1 (3)'!K59+'Tab 4 PPN1 (4)'!K59+'Tab 4 PPN1 (5)'!K59+'Tab 4 PPN1 (6)'!K59+'Tab 4 PPN1 (7)'!K59+'Tab 4 PPN1 (8)'!K59+'Tab 4 PPN1 (9)'!K59</f>
        <v>0</v>
      </c>
      <c r="L59" s="339">
        <f>'Tab 3'!L59+'Tab 4 PPN1'!L59+'Tab 4 PPN1 (2)'!L59+'Tab 4 PPN1 (3)'!L59+'Tab 4 PPN1 (4)'!L59+'Tab 4 PPN1 (5)'!L59+'Tab 4 PPN1 (6)'!L59+'Tab 4 PPN1 (7)'!L59+'Tab 4 PPN1 (8)'!L59+'Tab 4 PPN1 (9)'!L59</f>
        <v>0</v>
      </c>
      <c r="M59" s="339">
        <f>'Tab 3'!M59+'Tab 4 PPN1'!M59+'Tab 4 PPN1 (2)'!M59+'Tab 4 PPN1 (3)'!M59+'Tab 4 PPN1 (4)'!M59+'Tab 4 PPN1 (5)'!M59+'Tab 4 PPN1 (6)'!M59+'Tab 4 PPN1 (7)'!M59+'Tab 4 PPN1 (8)'!M59+'Tab 4 PPN1 (9)'!M59</f>
        <v>0</v>
      </c>
      <c r="N59" s="339">
        <f>'Tab 3'!N59+'Tab 4 PPN1'!N59+'Tab 4 PPN1 (2)'!N59+'Tab 4 PPN1 (3)'!N59+'Tab 4 PPN1 (4)'!N59+'Tab 4 PPN1 (5)'!N59+'Tab 4 PPN1 (6)'!N59+'Tab 4 PPN1 (7)'!N59+'Tab 4 PPN1 (8)'!N59+'Tab 4 PPN1 (9)'!N59</f>
        <v>0</v>
      </c>
      <c r="O59" s="339">
        <f>'Tab 3'!O59+'Tab 4 PPN1'!O59+'Tab 4 PPN1 (2)'!O59+'Tab 4 PPN1 (3)'!O59+'Tab 4 PPN1 (4)'!O59+'Tab 4 PPN1 (5)'!O59+'Tab 4 PPN1 (6)'!O59+'Tab 4 PPN1 (7)'!O59+'Tab 4 PPN1 (8)'!O59+'Tab 4 PPN1 (9)'!O59</f>
        <v>0</v>
      </c>
      <c r="P59" s="339">
        <f>'Tab 3'!P59+'Tab 4 PPN1'!P59+'Tab 4 PPN1 (2)'!P59+'Tab 4 PPN1 (3)'!P59+'Tab 4 PPN1 (4)'!P59+'Tab 4 PPN1 (5)'!P59+'Tab 4 PPN1 (6)'!P59+'Tab 4 PPN1 (7)'!P59+'Tab 4 PPN1 (8)'!P59+'Tab 4 PPN1 (9)'!P59</f>
        <v>0</v>
      </c>
      <c r="Q59" s="339">
        <f>'Tab 3'!Q59+'Tab 4 PPN1'!Q59+'Tab 4 PPN1 (2)'!Q59+'Tab 4 PPN1 (3)'!Q59+'Tab 4 PPN1 (4)'!Q59+'Tab 4 PPN1 (5)'!Q59+'Tab 4 PPN1 (6)'!Q59+'Tab 4 PPN1 (7)'!Q59+'Tab 4 PPN1 (8)'!Q59+'Tab 4 PPN1 (9)'!Q59</f>
        <v>0</v>
      </c>
      <c r="R59" s="339">
        <f>'Tab 3'!R59+'Tab 4 PPN1'!R59+'Tab 4 PPN1 (2)'!R59+'Tab 4 PPN1 (3)'!R59+'Tab 4 PPN1 (4)'!R59+'Tab 4 PPN1 (5)'!R59+'Tab 4 PPN1 (6)'!R59+'Tab 4 PPN1 (7)'!R59+'Tab 4 PPN1 (8)'!R59+'Tab 4 PPN1 (9)'!R59</f>
        <v>0</v>
      </c>
      <c r="S59" s="217">
        <f>SUM(S60:S61)</f>
        <v>0</v>
      </c>
      <c r="T59" s="122">
        <f>SUM(T60:T61)</f>
        <v>0</v>
      </c>
      <c r="U59" s="123">
        <f>SUM(U60:U61)</f>
        <v>0</v>
      </c>
      <c r="W59" s="46"/>
      <c r="X59" s="46"/>
      <c r="Y59" s="46"/>
      <c r="Z59" s="46"/>
    </row>
    <row r="60" spans="1:26" ht="27.75">
      <c r="A60" s="109"/>
      <c r="B60" s="87"/>
      <c r="C60" s="86"/>
      <c r="D60" s="87"/>
      <c r="E60" s="285">
        <f>'Tab 3'!E60+'Tab 4 PPN1'!E60+'Tab 4 PPN1 (2)'!E60+'Tab 4 PPN1 (3)'!E60+'Tab 4 PPN1 (4)'!E60+'Tab 4 PPN1 (5)'!E60+'Tab 4 PPN1 (6)'!E60+'Tab 4 PPN1 (7)'!E60+'Tab 4 PPN1 (8)'!E60+'Tab 4 PPN1 (9)'!E60</f>
        <v>0</v>
      </c>
      <c r="F60" s="285">
        <f>'Tab 3'!F60+'Tab 4 PPN1'!F60+'Tab 4 PPN1 (2)'!F60+'Tab 4 PPN1 (3)'!F60+'Tab 4 PPN1 (4)'!F60+'Tab 4 PPN1 (5)'!F60+'Tab 4 PPN1 (6)'!F60+'Tab 4 PPN1 (7)'!F60+'Tab 4 PPN1 (8)'!F60+'Tab 4 PPN1 (9)'!F60</f>
        <v>0</v>
      </c>
      <c r="G60" s="285">
        <f>'Tab 3'!G60+'Tab 4 PPN1'!G60+'Tab 4 PPN1 (2)'!G60+'Tab 4 PPN1 (3)'!G60+'Tab 4 PPN1 (4)'!G60+'Tab 4 PPN1 (5)'!G60+'Tab 4 PPN1 (6)'!G60+'Tab 4 PPN1 (7)'!G60+'Tab 4 PPN1 (8)'!G60+'Tab 4 PPN1 (9)'!G60</f>
        <v>0</v>
      </c>
      <c r="H60" s="285">
        <f>'Tab 3'!H60+'Tab 4 PPN1'!H60+'Tab 4 PPN1 (2)'!H60+'Tab 4 PPN1 (3)'!H60+'Tab 4 PPN1 (4)'!H60+'Tab 4 PPN1 (5)'!H60+'Tab 4 PPN1 (6)'!H60+'Tab 4 PPN1 (7)'!H60+'Tab 4 PPN1 (8)'!H60+'Tab 4 PPN1 (9)'!H60</f>
        <v>0</v>
      </c>
      <c r="I60" s="285">
        <f>'Tab 3'!I60+'Tab 4 PPN1'!I60+'Tab 4 PPN1 (2)'!I60+'Tab 4 PPN1 (3)'!I60+'Tab 4 PPN1 (4)'!I60+'Tab 4 PPN1 (5)'!I60+'Tab 4 PPN1 (6)'!I60+'Tab 4 PPN1 (7)'!I60+'Tab 4 PPN1 (8)'!I60+'Tab 4 PPN1 (9)'!I60</f>
        <v>0</v>
      </c>
      <c r="J60" s="285">
        <f>'Tab 3'!J60+'Tab 4 PPN1'!J60+'Tab 4 PPN1 (2)'!J60+'Tab 4 PPN1 (3)'!J60+'Tab 4 PPN1 (4)'!J60+'Tab 4 PPN1 (5)'!J60+'Tab 4 PPN1 (6)'!J60+'Tab 4 PPN1 (7)'!J60+'Tab 4 PPN1 (8)'!J60+'Tab 4 PPN1 (9)'!J60</f>
        <v>0</v>
      </c>
      <c r="K60" s="285">
        <f>'Tab 3'!K60+'Tab 4 PPN1'!K60+'Tab 4 PPN1 (2)'!K60+'Tab 4 PPN1 (3)'!K60+'Tab 4 PPN1 (4)'!K60+'Tab 4 PPN1 (5)'!K60+'Tab 4 PPN1 (6)'!K60+'Tab 4 PPN1 (7)'!K60+'Tab 4 PPN1 (8)'!K60+'Tab 4 PPN1 (9)'!K60</f>
        <v>0</v>
      </c>
      <c r="L60" s="285">
        <f>'Tab 3'!L60+'Tab 4 PPN1'!L60+'Tab 4 PPN1 (2)'!L60+'Tab 4 PPN1 (3)'!L60+'Tab 4 PPN1 (4)'!L60+'Tab 4 PPN1 (5)'!L60+'Tab 4 PPN1 (6)'!L60+'Tab 4 PPN1 (7)'!L60+'Tab 4 PPN1 (8)'!L60+'Tab 4 PPN1 (9)'!L60</f>
        <v>0</v>
      </c>
      <c r="M60" s="285">
        <f>'Tab 3'!M60+'Tab 4 PPN1'!M60+'Tab 4 PPN1 (2)'!M60+'Tab 4 PPN1 (3)'!M60+'Tab 4 PPN1 (4)'!M60+'Tab 4 PPN1 (5)'!M60+'Tab 4 PPN1 (6)'!M60+'Tab 4 PPN1 (7)'!M60+'Tab 4 PPN1 (8)'!M60+'Tab 4 PPN1 (9)'!M60</f>
        <v>0</v>
      </c>
      <c r="N60" s="285">
        <f>'Tab 3'!N60+'Tab 4 PPN1'!N60+'Tab 4 PPN1 (2)'!N60+'Tab 4 PPN1 (3)'!N60+'Tab 4 PPN1 (4)'!N60+'Tab 4 PPN1 (5)'!N60+'Tab 4 PPN1 (6)'!N60+'Tab 4 PPN1 (7)'!N60+'Tab 4 PPN1 (8)'!N60+'Tab 4 PPN1 (9)'!N60</f>
        <v>0</v>
      </c>
      <c r="O60" s="285">
        <f>'Tab 3'!O60+'Tab 4 PPN1'!O60+'Tab 4 PPN1 (2)'!O60+'Tab 4 PPN1 (3)'!O60+'Tab 4 PPN1 (4)'!O60+'Tab 4 PPN1 (5)'!O60+'Tab 4 PPN1 (6)'!O60+'Tab 4 PPN1 (7)'!O60+'Tab 4 PPN1 (8)'!O60+'Tab 4 PPN1 (9)'!O60</f>
        <v>0</v>
      </c>
      <c r="P60" s="285">
        <f>'Tab 3'!P60+'Tab 4 PPN1'!P60+'Tab 4 PPN1 (2)'!P60+'Tab 4 PPN1 (3)'!P60+'Tab 4 PPN1 (4)'!P60+'Tab 4 PPN1 (5)'!P60+'Tab 4 PPN1 (6)'!P60+'Tab 4 PPN1 (7)'!P60+'Tab 4 PPN1 (8)'!P60+'Tab 4 PPN1 (9)'!P60</f>
        <v>0</v>
      </c>
      <c r="Q60" s="285">
        <f>'Tab 3'!Q60+'Tab 4 PPN1'!Q60+'Tab 4 PPN1 (2)'!Q60+'Tab 4 PPN1 (3)'!Q60+'Tab 4 PPN1 (4)'!Q60+'Tab 4 PPN1 (5)'!Q60+'Tab 4 PPN1 (6)'!Q60+'Tab 4 PPN1 (7)'!Q60+'Tab 4 PPN1 (8)'!Q60+'Tab 4 PPN1 (9)'!Q60</f>
        <v>0</v>
      </c>
      <c r="R60" s="285">
        <f>'Tab 3'!R60+'Tab 4 PPN1'!R60+'Tab 4 PPN1 (2)'!R60+'Tab 4 PPN1 (3)'!R60+'Tab 4 PPN1 (4)'!R60+'Tab 4 PPN1 (5)'!R60+'Tab 4 PPN1 (6)'!R60+'Tab 4 PPN1 (7)'!R60+'Tab 4 PPN1 (8)'!R60+'Tab 4 PPN1 (9)'!R60</f>
        <v>0</v>
      </c>
      <c r="S60" s="214"/>
      <c r="T60" s="193"/>
      <c r="U60" s="194"/>
      <c r="W60" s="46"/>
      <c r="X60" s="46"/>
      <c r="Y60" s="46"/>
      <c r="Z60" s="46"/>
    </row>
    <row r="61" spans="1:26" ht="27.75">
      <c r="A61" s="109"/>
      <c r="B61" s="87"/>
      <c r="C61" s="86"/>
      <c r="D61" s="87"/>
      <c r="E61" s="285">
        <f>'Tab 3'!E61+'Tab 4 PPN1'!E61+'Tab 4 PPN1 (2)'!E61+'Tab 4 PPN1 (3)'!E61+'Tab 4 PPN1 (4)'!E61+'Tab 4 PPN1 (5)'!E61+'Tab 4 PPN1 (6)'!E61+'Tab 4 PPN1 (7)'!E61+'Tab 4 PPN1 (8)'!E61+'Tab 4 PPN1 (9)'!E61</f>
        <v>0</v>
      </c>
      <c r="F61" s="285">
        <f>'Tab 3'!F61+'Tab 4 PPN1'!F61+'Tab 4 PPN1 (2)'!F61+'Tab 4 PPN1 (3)'!F61+'Tab 4 PPN1 (4)'!F61+'Tab 4 PPN1 (5)'!F61+'Tab 4 PPN1 (6)'!F61+'Tab 4 PPN1 (7)'!F61+'Tab 4 PPN1 (8)'!F61+'Tab 4 PPN1 (9)'!F61</f>
        <v>0</v>
      </c>
      <c r="G61" s="285">
        <f>'Tab 3'!G61+'Tab 4 PPN1'!G61+'Tab 4 PPN1 (2)'!G61+'Tab 4 PPN1 (3)'!G61+'Tab 4 PPN1 (4)'!G61+'Tab 4 PPN1 (5)'!G61+'Tab 4 PPN1 (6)'!G61+'Tab 4 PPN1 (7)'!G61+'Tab 4 PPN1 (8)'!G61+'Tab 4 PPN1 (9)'!G61</f>
        <v>0</v>
      </c>
      <c r="H61" s="285">
        <f>'Tab 3'!H61+'Tab 4 PPN1'!H61+'Tab 4 PPN1 (2)'!H61+'Tab 4 PPN1 (3)'!H61+'Tab 4 PPN1 (4)'!H61+'Tab 4 PPN1 (5)'!H61+'Tab 4 PPN1 (6)'!H61+'Tab 4 PPN1 (7)'!H61+'Tab 4 PPN1 (8)'!H61+'Tab 4 PPN1 (9)'!H61</f>
        <v>0</v>
      </c>
      <c r="I61" s="285">
        <f>'Tab 3'!I61+'Tab 4 PPN1'!I61+'Tab 4 PPN1 (2)'!I61+'Tab 4 PPN1 (3)'!I61+'Tab 4 PPN1 (4)'!I61+'Tab 4 PPN1 (5)'!I61+'Tab 4 PPN1 (6)'!I61+'Tab 4 PPN1 (7)'!I61+'Tab 4 PPN1 (8)'!I61+'Tab 4 PPN1 (9)'!I61</f>
        <v>0</v>
      </c>
      <c r="J61" s="285">
        <f>'Tab 3'!J61+'Tab 4 PPN1'!J61+'Tab 4 PPN1 (2)'!J61+'Tab 4 PPN1 (3)'!J61+'Tab 4 PPN1 (4)'!J61+'Tab 4 PPN1 (5)'!J61+'Tab 4 PPN1 (6)'!J61+'Tab 4 PPN1 (7)'!J61+'Tab 4 PPN1 (8)'!J61+'Tab 4 PPN1 (9)'!J61</f>
        <v>0</v>
      </c>
      <c r="K61" s="285">
        <f>'Tab 3'!K61+'Tab 4 PPN1'!K61+'Tab 4 PPN1 (2)'!K61+'Tab 4 PPN1 (3)'!K61+'Tab 4 PPN1 (4)'!K61+'Tab 4 PPN1 (5)'!K61+'Tab 4 PPN1 (6)'!K61+'Tab 4 PPN1 (7)'!K61+'Tab 4 PPN1 (8)'!K61+'Tab 4 PPN1 (9)'!K61</f>
        <v>0</v>
      </c>
      <c r="L61" s="285">
        <f>'Tab 3'!L61+'Tab 4 PPN1'!L61+'Tab 4 PPN1 (2)'!L61+'Tab 4 PPN1 (3)'!L61+'Tab 4 PPN1 (4)'!L61+'Tab 4 PPN1 (5)'!L61+'Tab 4 PPN1 (6)'!L61+'Tab 4 PPN1 (7)'!L61+'Tab 4 PPN1 (8)'!L61+'Tab 4 PPN1 (9)'!L61</f>
        <v>0</v>
      </c>
      <c r="M61" s="285">
        <f>'Tab 3'!M61+'Tab 4 PPN1'!M61+'Tab 4 PPN1 (2)'!M61+'Tab 4 PPN1 (3)'!M61+'Tab 4 PPN1 (4)'!M61+'Tab 4 PPN1 (5)'!M61+'Tab 4 PPN1 (6)'!M61+'Tab 4 PPN1 (7)'!M61+'Tab 4 PPN1 (8)'!M61+'Tab 4 PPN1 (9)'!M61</f>
        <v>0</v>
      </c>
      <c r="N61" s="285">
        <f>'Tab 3'!N61+'Tab 4 PPN1'!N61+'Tab 4 PPN1 (2)'!N61+'Tab 4 PPN1 (3)'!N61+'Tab 4 PPN1 (4)'!N61+'Tab 4 PPN1 (5)'!N61+'Tab 4 PPN1 (6)'!N61+'Tab 4 PPN1 (7)'!N61+'Tab 4 PPN1 (8)'!N61+'Tab 4 PPN1 (9)'!N61</f>
        <v>0</v>
      </c>
      <c r="O61" s="285">
        <f>'Tab 3'!O61+'Tab 4 PPN1'!O61+'Tab 4 PPN1 (2)'!O61+'Tab 4 PPN1 (3)'!O61+'Tab 4 PPN1 (4)'!O61+'Tab 4 PPN1 (5)'!O61+'Tab 4 PPN1 (6)'!O61+'Tab 4 PPN1 (7)'!O61+'Tab 4 PPN1 (8)'!O61+'Tab 4 PPN1 (9)'!O61</f>
        <v>0</v>
      </c>
      <c r="P61" s="285">
        <f>'Tab 3'!P61+'Tab 4 PPN1'!P61+'Tab 4 PPN1 (2)'!P61+'Tab 4 PPN1 (3)'!P61+'Tab 4 PPN1 (4)'!P61+'Tab 4 PPN1 (5)'!P61+'Tab 4 PPN1 (6)'!P61+'Tab 4 PPN1 (7)'!P61+'Tab 4 PPN1 (8)'!P61+'Tab 4 PPN1 (9)'!P61</f>
        <v>0</v>
      </c>
      <c r="Q61" s="285">
        <f>'Tab 3'!Q61+'Tab 4 PPN1'!Q61+'Tab 4 PPN1 (2)'!Q61+'Tab 4 PPN1 (3)'!Q61+'Tab 4 PPN1 (4)'!Q61+'Tab 4 PPN1 (5)'!Q61+'Tab 4 PPN1 (6)'!Q61+'Tab 4 PPN1 (7)'!Q61+'Tab 4 PPN1 (8)'!Q61+'Tab 4 PPN1 (9)'!Q61</f>
        <v>0</v>
      </c>
      <c r="R61" s="285">
        <f>'Tab 3'!R61+'Tab 4 PPN1'!R61+'Tab 4 PPN1 (2)'!R61+'Tab 4 PPN1 (3)'!R61+'Tab 4 PPN1 (4)'!R61+'Tab 4 PPN1 (5)'!R61+'Tab 4 PPN1 (6)'!R61+'Tab 4 PPN1 (7)'!R61+'Tab 4 PPN1 (8)'!R61+'Tab 4 PPN1 (9)'!R61</f>
        <v>0</v>
      </c>
      <c r="S61" s="214"/>
      <c r="T61" s="193"/>
      <c r="U61" s="194"/>
      <c r="W61" s="46"/>
      <c r="X61" s="46"/>
      <c r="Y61" s="46"/>
      <c r="Z61" s="46"/>
    </row>
    <row r="62" spans="1:26" ht="27">
      <c r="A62" s="109"/>
      <c r="B62" s="340">
        <v>5</v>
      </c>
      <c r="C62" s="341" t="s">
        <v>46</v>
      </c>
      <c r="D62" s="340">
        <v>614800</v>
      </c>
      <c r="E62" s="339">
        <f>'Tab 3'!E62+'Tab 4 PPN1'!E62+'Tab 4 PPN1 (2)'!E62+'Tab 4 PPN1 (3)'!E62+'Tab 4 PPN1 (4)'!E62+'Tab 4 PPN1 (5)'!E62+'Tab 4 PPN1 (6)'!E62+'Tab 4 PPN1 (7)'!E62+'Tab 4 PPN1 (8)'!E62+'Tab 4 PPN1 (9)'!E62</f>
        <v>0</v>
      </c>
      <c r="F62" s="339">
        <f>'Tab 3'!F62+'Tab 4 PPN1'!F62+'Tab 4 PPN1 (2)'!F62+'Tab 4 PPN1 (3)'!F62+'Tab 4 PPN1 (4)'!F62+'Tab 4 PPN1 (5)'!F62+'Tab 4 PPN1 (6)'!F62+'Tab 4 PPN1 (7)'!F62+'Tab 4 PPN1 (8)'!F62+'Tab 4 PPN1 (9)'!F62</f>
        <v>0</v>
      </c>
      <c r="G62" s="339">
        <f>'Tab 3'!G62+'Tab 4 PPN1'!G62+'Tab 4 PPN1 (2)'!G62+'Tab 4 PPN1 (3)'!G62+'Tab 4 PPN1 (4)'!G62+'Tab 4 PPN1 (5)'!G62+'Tab 4 PPN1 (6)'!G62+'Tab 4 PPN1 (7)'!G62+'Tab 4 PPN1 (8)'!G62+'Tab 4 PPN1 (9)'!G62</f>
        <v>0</v>
      </c>
      <c r="H62" s="339">
        <f>'Tab 3'!H62+'Tab 4 PPN1'!H62+'Tab 4 PPN1 (2)'!H62+'Tab 4 PPN1 (3)'!H62+'Tab 4 PPN1 (4)'!H62+'Tab 4 PPN1 (5)'!H62+'Tab 4 PPN1 (6)'!H62+'Tab 4 PPN1 (7)'!H62+'Tab 4 PPN1 (8)'!H62+'Tab 4 PPN1 (9)'!H62</f>
        <v>0</v>
      </c>
      <c r="I62" s="339">
        <f>'Tab 3'!I62+'Tab 4 PPN1'!I62+'Tab 4 PPN1 (2)'!I62+'Tab 4 PPN1 (3)'!I62+'Tab 4 PPN1 (4)'!I62+'Tab 4 PPN1 (5)'!I62+'Tab 4 PPN1 (6)'!I62+'Tab 4 PPN1 (7)'!I62+'Tab 4 PPN1 (8)'!I62+'Tab 4 PPN1 (9)'!I62</f>
        <v>0</v>
      </c>
      <c r="J62" s="339">
        <f>'Tab 3'!J62+'Tab 4 PPN1'!J62+'Tab 4 PPN1 (2)'!J62+'Tab 4 PPN1 (3)'!J62+'Tab 4 PPN1 (4)'!J62+'Tab 4 PPN1 (5)'!J62+'Tab 4 PPN1 (6)'!J62+'Tab 4 PPN1 (7)'!J62+'Tab 4 PPN1 (8)'!J62+'Tab 4 PPN1 (9)'!J62</f>
        <v>0</v>
      </c>
      <c r="K62" s="339">
        <f>'Tab 3'!K62+'Tab 4 PPN1'!K62+'Tab 4 PPN1 (2)'!K62+'Tab 4 PPN1 (3)'!K62+'Tab 4 PPN1 (4)'!K62+'Tab 4 PPN1 (5)'!K62+'Tab 4 PPN1 (6)'!K62+'Tab 4 PPN1 (7)'!K62+'Tab 4 PPN1 (8)'!K62+'Tab 4 PPN1 (9)'!K62</f>
        <v>0</v>
      </c>
      <c r="L62" s="339">
        <f>'Tab 3'!L62+'Tab 4 PPN1'!L62+'Tab 4 PPN1 (2)'!L62+'Tab 4 PPN1 (3)'!L62+'Tab 4 PPN1 (4)'!L62+'Tab 4 PPN1 (5)'!L62+'Tab 4 PPN1 (6)'!L62+'Tab 4 PPN1 (7)'!L62+'Tab 4 PPN1 (8)'!L62+'Tab 4 PPN1 (9)'!L62</f>
        <v>0</v>
      </c>
      <c r="M62" s="339">
        <f>'Tab 3'!M62+'Tab 4 PPN1'!M62+'Tab 4 PPN1 (2)'!M62+'Tab 4 PPN1 (3)'!M62+'Tab 4 PPN1 (4)'!M62+'Tab 4 PPN1 (5)'!M62+'Tab 4 PPN1 (6)'!M62+'Tab 4 PPN1 (7)'!M62+'Tab 4 PPN1 (8)'!M62+'Tab 4 PPN1 (9)'!M62</f>
        <v>0</v>
      </c>
      <c r="N62" s="339">
        <f>'Tab 3'!N62+'Tab 4 PPN1'!N62+'Tab 4 PPN1 (2)'!N62+'Tab 4 PPN1 (3)'!N62+'Tab 4 PPN1 (4)'!N62+'Tab 4 PPN1 (5)'!N62+'Tab 4 PPN1 (6)'!N62+'Tab 4 PPN1 (7)'!N62+'Tab 4 PPN1 (8)'!N62+'Tab 4 PPN1 (9)'!N62</f>
        <v>0</v>
      </c>
      <c r="O62" s="339">
        <f>'Tab 3'!O62+'Tab 4 PPN1'!O62+'Tab 4 PPN1 (2)'!O62+'Tab 4 PPN1 (3)'!O62+'Tab 4 PPN1 (4)'!O62+'Tab 4 PPN1 (5)'!O62+'Tab 4 PPN1 (6)'!O62+'Tab 4 PPN1 (7)'!O62+'Tab 4 PPN1 (8)'!O62+'Tab 4 PPN1 (9)'!O62</f>
        <v>0</v>
      </c>
      <c r="P62" s="339">
        <f>'Tab 3'!P62+'Tab 4 PPN1'!P62+'Tab 4 PPN1 (2)'!P62+'Tab 4 PPN1 (3)'!P62+'Tab 4 PPN1 (4)'!P62+'Tab 4 PPN1 (5)'!P62+'Tab 4 PPN1 (6)'!P62+'Tab 4 PPN1 (7)'!P62+'Tab 4 PPN1 (8)'!P62+'Tab 4 PPN1 (9)'!P62</f>
        <v>0</v>
      </c>
      <c r="Q62" s="339">
        <f>'Tab 3'!Q62+'Tab 4 PPN1'!Q62+'Tab 4 PPN1 (2)'!Q62+'Tab 4 PPN1 (3)'!Q62+'Tab 4 PPN1 (4)'!Q62+'Tab 4 PPN1 (5)'!Q62+'Tab 4 PPN1 (6)'!Q62+'Tab 4 PPN1 (7)'!Q62+'Tab 4 PPN1 (8)'!Q62+'Tab 4 PPN1 (9)'!Q62</f>
        <v>0</v>
      </c>
      <c r="R62" s="339">
        <f>'Tab 3'!R62+'Tab 4 PPN1'!R62+'Tab 4 PPN1 (2)'!R62+'Tab 4 PPN1 (3)'!R62+'Tab 4 PPN1 (4)'!R62+'Tab 4 PPN1 (5)'!R62+'Tab 4 PPN1 (6)'!R62+'Tab 4 PPN1 (7)'!R62+'Tab 4 PPN1 (8)'!R62+'Tab 4 PPN1 (9)'!R62</f>
        <v>0</v>
      </c>
      <c r="S62" s="211">
        <f>S63</f>
        <v>0</v>
      </c>
      <c r="T62" s="185">
        <f>T63</f>
        <v>0</v>
      </c>
      <c r="U62" s="186">
        <f>U63</f>
        <v>0</v>
      </c>
      <c r="W62" s="46"/>
      <c r="X62" s="46"/>
      <c r="Y62" s="46"/>
      <c r="Z62" s="46"/>
    </row>
    <row r="63" spans="1:26" ht="27.75">
      <c r="A63" s="109"/>
      <c r="B63" s="87"/>
      <c r="C63" s="86"/>
      <c r="D63" s="87"/>
      <c r="E63" s="285">
        <f>'Tab 3'!E63+'Tab 4 PPN1'!E63+'Tab 4 PPN1 (2)'!E63+'Tab 4 PPN1 (3)'!E63+'Tab 4 PPN1 (4)'!E63+'Tab 4 PPN1 (5)'!E63+'Tab 4 PPN1 (6)'!E63+'Tab 4 PPN1 (7)'!E63+'Tab 4 PPN1 (8)'!E63+'Tab 4 PPN1 (9)'!E63</f>
        <v>0</v>
      </c>
      <c r="F63" s="285">
        <f>'Tab 3'!F63+'Tab 4 PPN1'!F63+'Tab 4 PPN1 (2)'!F63+'Tab 4 PPN1 (3)'!F63+'Tab 4 PPN1 (4)'!F63+'Tab 4 PPN1 (5)'!F63+'Tab 4 PPN1 (6)'!F63+'Tab 4 PPN1 (7)'!F63+'Tab 4 PPN1 (8)'!F63+'Tab 4 PPN1 (9)'!F63</f>
        <v>0</v>
      </c>
      <c r="G63" s="285">
        <f>'Tab 3'!G63+'Tab 4 PPN1'!G63+'Tab 4 PPN1 (2)'!G63+'Tab 4 PPN1 (3)'!G63+'Tab 4 PPN1 (4)'!G63+'Tab 4 PPN1 (5)'!G63+'Tab 4 PPN1 (6)'!G63+'Tab 4 PPN1 (7)'!G63+'Tab 4 PPN1 (8)'!G63+'Tab 4 PPN1 (9)'!G63</f>
        <v>0</v>
      </c>
      <c r="H63" s="285">
        <f>'Tab 3'!H63+'Tab 4 PPN1'!H63+'Tab 4 PPN1 (2)'!H63+'Tab 4 PPN1 (3)'!H63+'Tab 4 PPN1 (4)'!H63+'Tab 4 PPN1 (5)'!H63+'Tab 4 PPN1 (6)'!H63+'Tab 4 PPN1 (7)'!H63+'Tab 4 PPN1 (8)'!H63+'Tab 4 PPN1 (9)'!H63</f>
        <v>0</v>
      </c>
      <c r="I63" s="285">
        <f>'Tab 3'!I63+'Tab 4 PPN1'!I63+'Tab 4 PPN1 (2)'!I63+'Tab 4 PPN1 (3)'!I63+'Tab 4 PPN1 (4)'!I63+'Tab 4 PPN1 (5)'!I63+'Tab 4 PPN1 (6)'!I63+'Tab 4 PPN1 (7)'!I63+'Tab 4 PPN1 (8)'!I63+'Tab 4 PPN1 (9)'!I63</f>
        <v>0</v>
      </c>
      <c r="J63" s="285">
        <f>'Tab 3'!J63+'Tab 4 PPN1'!J63+'Tab 4 PPN1 (2)'!J63+'Tab 4 PPN1 (3)'!J63+'Tab 4 PPN1 (4)'!J63+'Tab 4 PPN1 (5)'!J63+'Tab 4 PPN1 (6)'!J63+'Tab 4 PPN1 (7)'!J63+'Tab 4 PPN1 (8)'!J63+'Tab 4 PPN1 (9)'!J63</f>
        <v>0</v>
      </c>
      <c r="K63" s="285">
        <f>'Tab 3'!K63+'Tab 4 PPN1'!K63+'Tab 4 PPN1 (2)'!K63+'Tab 4 PPN1 (3)'!K63+'Tab 4 PPN1 (4)'!K63+'Tab 4 PPN1 (5)'!K63+'Tab 4 PPN1 (6)'!K63+'Tab 4 PPN1 (7)'!K63+'Tab 4 PPN1 (8)'!K63+'Tab 4 PPN1 (9)'!K63</f>
        <v>0</v>
      </c>
      <c r="L63" s="285">
        <f>'Tab 3'!L63+'Tab 4 PPN1'!L63+'Tab 4 PPN1 (2)'!L63+'Tab 4 PPN1 (3)'!L63+'Tab 4 PPN1 (4)'!L63+'Tab 4 PPN1 (5)'!L63+'Tab 4 PPN1 (6)'!L63+'Tab 4 PPN1 (7)'!L63+'Tab 4 PPN1 (8)'!L63+'Tab 4 PPN1 (9)'!L63</f>
        <v>0</v>
      </c>
      <c r="M63" s="285">
        <f>'Tab 3'!M63+'Tab 4 PPN1'!M63+'Tab 4 PPN1 (2)'!M63+'Tab 4 PPN1 (3)'!M63+'Tab 4 PPN1 (4)'!M63+'Tab 4 PPN1 (5)'!M63+'Tab 4 PPN1 (6)'!M63+'Tab 4 PPN1 (7)'!M63+'Tab 4 PPN1 (8)'!M63+'Tab 4 PPN1 (9)'!M63</f>
        <v>0</v>
      </c>
      <c r="N63" s="285">
        <f>'Tab 3'!N63+'Tab 4 PPN1'!N63+'Tab 4 PPN1 (2)'!N63+'Tab 4 PPN1 (3)'!N63+'Tab 4 PPN1 (4)'!N63+'Tab 4 PPN1 (5)'!N63+'Tab 4 PPN1 (6)'!N63+'Tab 4 PPN1 (7)'!N63+'Tab 4 PPN1 (8)'!N63+'Tab 4 PPN1 (9)'!N63</f>
        <v>0</v>
      </c>
      <c r="O63" s="285">
        <f>'Tab 3'!O63+'Tab 4 PPN1'!O63+'Tab 4 PPN1 (2)'!O63+'Tab 4 PPN1 (3)'!O63+'Tab 4 PPN1 (4)'!O63+'Tab 4 PPN1 (5)'!O63+'Tab 4 PPN1 (6)'!O63+'Tab 4 PPN1 (7)'!O63+'Tab 4 PPN1 (8)'!O63+'Tab 4 PPN1 (9)'!O63</f>
        <v>0</v>
      </c>
      <c r="P63" s="285">
        <f>'Tab 3'!P63+'Tab 4 PPN1'!P63+'Tab 4 PPN1 (2)'!P63+'Tab 4 PPN1 (3)'!P63+'Tab 4 PPN1 (4)'!P63+'Tab 4 PPN1 (5)'!P63+'Tab 4 PPN1 (6)'!P63+'Tab 4 PPN1 (7)'!P63+'Tab 4 PPN1 (8)'!P63+'Tab 4 PPN1 (9)'!P63</f>
        <v>0</v>
      </c>
      <c r="Q63" s="285">
        <f>'Tab 3'!Q63+'Tab 4 PPN1'!Q63+'Tab 4 PPN1 (2)'!Q63+'Tab 4 PPN1 (3)'!Q63+'Tab 4 PPN1 (4)'!Q63+'Tab 4 PPN1 (5)'!Q63+'Tab 4 PPN1 (6)'!Q63+'Tab 4 PPN1 (7)'!Q63+'Tab 4 PPN1 (8)'!Q63+'Tab 4 PPN1 (9)'!Q63</f>
        <v>0</v>
      </c>
      <c r="R63" s="285">
        <f>'Tab 3'!R63+'Tab 4 PPN1'!R63+'Tab 4 PPN1 (2)'!R63+'Tab 4 PPN1 (3)'!R63+'Tab 4 PPN1 (4)'!R63+'Tab 4 PPN1 (5)'!R63+'Tab 4 PPN1 (6)'!R63+'Tab 4 PPN1 (7)'!R63+'Tab 4 PPN1 (8)'!R63+'Tab 4 PPN1 (9)'!R63</f>
        <v>0</v>
      </c>
      <c r="S63" s="214"/>
      <c r="T63" s="193"/>
      <c r="U63" s="194"/>
      <c r="W63" s="46"/>
      <c r="X63" s="46"/>
      <c r="Y63" s="46"/>
      <c r="Z63" s="46"/>
    </row>
    <row r="64" spans="1:26" ht="27">
      <c r="A64" s="109"/>
      <c r="B64" s="340">
        <v>6</v>
      </c>
      <c r="C64" s="341" t="s">
        <v>47</v>
      </c>
      <c r="D64" s="340">
        <v>614900</v>
      </c>
      <c r="E64" s="339">
        <f>'Tab 3'!E64+'Tab 4 PPN1'!E64+'Tab 4 PPN1 (2)'!E64+'Tab 4 PPN1 (3)'!E64+'Tab 4 PPN1 (4)'!E64+'Tab 4 PPN1 (5)'!E64+'Tab 4 PPN1 (6)'!E64+'Tab 4 PPN1 (7)'!E64+'Tab 4 PPN1 (8)'!E64+'Tab 4 PPN1 (9)'!E64</f>
        <v>0</v>
      </c>
      <c r="F64" s="339">
        <f>'Tab 3'!F64+'Tab 4 PPN1'!F64+'Tab 4 PPN1 (2)'!F64+'Tab 4 PPN1 (3)'!F64+'Tab 4 PPN1 (4)'!F64+'Tab 4 PPN1 (5)'!F64+'Tab 4 PPN1 (6)'!F64+'Tab 4 PPN1 (7)'!F64+'Tab 4 PPN1 (8)'!F64+'Tab 4 PPN1 (9)'!F64</f>
        <v>0</v>
      </c>
      <c r="G64" s="339">
        <f>'Tab 3'!G64+'Tab 4 PPN1'!G64+'Tab 4 PPN1 (2)'!G64+'Tab 4 PPN1 (3)'!G64+'Tab 4 PPN1 (4)'!G64+'Tab 4 PPN1 (5)'!G64+'Tab 4 PPN1 (6)'!G64+'Tab 4 PPN1 (7)'!G64+'Tab 4 PPN1 (8)'!G64+'Tab 4 PPN1 (9)'!G64</f>
        <v>0</v>
      </c>
      <c r="H64" s="339">
        <f>'Tab 3'!H64+'Tab 4 PPN1'!H64+'Tab 4 PPN1 (2)'!H64+'Tab 4 PPN1 (3)'!H64+'Tab 4 PPN1 (4)'!H64+'Tab 4 PPN1 (5)'!H64+'Tab 4 PPN1 (6)'!H64+'Tab 4 PPN1 (7)'!H64+'Tab 4 PPN1 (8)'!H64+'Tab 4 PPN1 (9)'!H64</f>
        <v>0</v>
      </c>
      <c r="I64" s="339">
        <f>'Tab 3'!I64+'Tab 4 PPN1'!I64+'Tab 4 PPN1 (2)'!I64+'Tab 4 PPN1 (3)'!I64+'Tab 4 PPN1 (4)'!I64+'Tab 4 PPN1 (5)'!I64+'Tab 4 PPN1 (6)'!I64+'Tab 4 PPN1 (7)'!I64+'Tab 4 PPN1 (8)'!I64+'Tab 4 PPN1 (9)'!I64</f>
        <v>0</v>
      </c>
      <c r="J64" s="339">
        <f>'Tab 3'!J64+'Tab 4 PPN1'!J64+'Tab 4 PPN1 (2)'!J64+'Tab 4 PPN1 (3)'!J64+'Tab 4 PPN1 (4)'!J64+'Tab 4 PPN1 (5)'!J64+'Tab 4 PPN1 (6)'!J64+'Tab 4 PPN1 (7)'!J64+'Tab 4 PPN1 (8)'!J64+'Tab 4 PPN1 (9)'!J64</f>
        <v>0</v>
      </c>
      <c r="K64" s="339">
        <f>'Tab 3'!K64+'Tab 4 PPN1'!K64+'Tab 4 PPN1 (2)'!K64+'Tab 4 PPN1 (3)'!K64+'Tab 4 PPN1 (4)'!K64+'Tab 4 PPN1 (5)'!K64+'Tab 4 PPN1 (6)'!K64+'Tab 4 PPN1 (7)'!K64+'Tab 4 PPN1 (8)'!K64+'Tab 4 PPN1 (9)'!K64</f>
        <v>0</v>
      </c>
      <c r="L64" s="339">
        <f>'Tab 3'!L64+'Tab 4 PPN1'!L64+'Tab 4 PPN1 (2)'!L64+'Tab 4 PPN1 (3)'!L64+'Tab 4 PPN1 (4)'!L64+'Tab 4 PPN1 (5)'!L64+'Tab 4 PPN1 (6)'!L64+'Tab 4 PPN1 (7)'!L64+'Tab 4 PPN1 (8)'!L64+'Tab 4 PPN1 (9)'!L64</f>
        <v>0</v>
      </c>
      <c r="M64" s="339">
        <f>'Tab 3'!M64+'Tab 4 PPN1'!M64+'Tab 4 PPN1 (2)'!M64+'Tab 4 PPN1 (3)'!M64+'Tab 4 PPN1 (4)'!M64+'Tab 4 PPN1 (5)'!M64+'Tab 4 PPN1 (6)'!M64+'Tab 4 PPN1 (7)'!M64+'Tab 4 PPN1 (8)'!M64+'Tab 4 PPN1 (9)'!M64</f>
        <v>0</v>
      </c>
      <c r="N64" s="339">
        <f>'Tab 3'!N64+'Tab 4 PPN1'!N64+'Tab 4 PPN1 (2)'!N64+'Tab 4 PPN1 (3)'!N64+'Tab 4 PPN1 (4)'!N64+'Tab 4 PPN1 (5)'!N64+'Tab 4 PPN1 (6)'!N64+'Tab 4 PPN1 (7)'!N64+'Tab 4 PPN1 (8)'!N64+'Tab 4 PPN1 (9)'!N64</f>
        <v>0</v>
      </c>
      <c r="O64" s="339">
        <f>'Tab 3'!O64+'Tab 4 PPN1'!O64+'Tab 4 PPN1 (2)'!O64+'Tab 4 PPN1 (3)'!O64+'Tab 4 PPN1 (4)'!O64+'Tab 4 PPN1 (5)'!O64+'Tab 4 PPN1 (6)'!O64+'Tab 4 PPN1 (7)'!O64+'Tab 4 PPN1 (8)'!O64+'Tab 4 PPN1 (9)'!O64</f>
        <v>0</v>
      </c>
      <c r="P64" s="339">
        <f>'Tab 3'!P64+'Tab 4 PPN1'!P64+'Tab 4 PPN1 (2)'!P64+'Tab 4 PPN1 (3)'!P64+'Tab 4 PPN1 (4)'!P64+'Tab 4 PPN1 (5)'!P64+'Tab 4 PPN1 (6)'!P64+'Tab 4 PPN1 (7)'!P64+'Tab 4 PPN1 (8)'!P64+'Tab 4 PPN1 (9)'!P64</f>
        <v>0</v>
      </c>
      <c r="Q64" s="339">
        <f>'Tab 3'!Q64+'Tab 4 PPN1'!Q64+'Tab 4 PPN1 (2)'!Q64+'Tab 4 PPN1 (3)'!Q64+'Tab 4 PPN1 (4)'!Q64+'Tab 4 PPN1 (5)'!Q64+'Tab 4 PPN1 (6)'!Q64+'Tab 4 PPN1 (7)'!Q64+'Tab 4 PPN1 (8)'!Q64+'Tab 4 PPN1 (9)'!Q64</f>
        <v>0</v>
      </c>
      <c r="R64" s="339">
        <f>'Tab 3'!R64+'Tab 4 PPN1'!R64+'Tab 4 PPN1 (2)'!R64+'Tab 4 PPN1 (3)'!R64+'Tab 4 PPN1 (4)'!R64+'Tab 4 PPN1 (5)'!R64+'Tab 4 PPN1 (6)'!R64+'Tab 4 PPN1 (7)'!R64+'Tab 4 PPN1 (8)'!R64+'Tab 4 PPN1 (9)'!R64</f>
        <v>0</v>
      </c>
      <c r="S64" s="211">
        <f>S65</f>
        <v>0</v>
      </c>
      <c r="T64" s="185">
        <f>T65</f>
        <v>0</v>
      </c>
      <c r="U64" s="186">
        <f>U65</f>
        <v>0</v>
      </c>
      <c r="W64" s="46"/>
      <c r="X64" s="46"/>
      <c r="Y64" s="46"/>
      <c r="Z64" s="46"/>
    </row>
    <row r="65" spans="1:26" ht="27.75">
      <c r="A65" s="109"/>
      <c r="B65" s="78"/>
      <c r="C65" s="79"/>
      <c r="D65" s="78"/>
      <c r="E65" s="285">
        <f>'Tab 3'!E65+'Tab 4 PPN1'!E65+'Tab 4 PPN1 (2)'!E65+'Tab 4 PPN1 (3)'!E65+'Tab 4 PPN1 (4)'!E65+'Tab 4 PPN1 (5)'!E65+'Tab 4 PPN1 (6)'!E65+'Tab 4 PPN1 (7)'!E65+'Tab 4 PPN1 (8)'!E65+'Tab 4 PPN1 (9)'!E65</f>
        <v>0</v>
      </c>
      <c r="F65" s="285">
        <f>'Tab 3'!F65+'Tab 4 PPN1'!F65+'Tab 4 PPN1 (2)'!F65+'Tab 4 PPN1 (3)'!F65+'Tab 4 PPN1 (4)'!F65+'Tab 4 PPN1 (5)'!F65+'Tab 4 PPN1 (6)'!F65+'Tab 4 PPN1 (7)'!F65+'Tab 4 PPN1 (8)'!F65+'Tab 4 PPN1 (9)'!F65</f>
        <v>0</v>
      </c>
      <c r="G65" s="285">
        <f>'Tab 3'!G65+'Tab 4 PPN1'!G65+'Tab 4 PPN1 (2)'!G65+'Tab 4 PPN1 (3)'!G65+'Tab 4 PPN1 (4)'!G65+'Tab 4 PPN1 (5)'!G65+'Tab 4 PPN1 (6)'!G65+'Tab 4 PPN1 (7)'!G65+'Tab 4 PPN1 (8)'!G65+'Tab 4 PPN1 (9)'!G65</f>
        <v>0</v>
      </c>
      <c r="H65" s="285">
        <f>'Tab 3'!H65+'Tab 4 PPN1'!H65+'Tab 4 PPN1 (2)'!H65+'Tab 4 PPN1 (3)'!H65+'Tab 4 PPN1 (4)'!H65+'Tab 4 PPN1 (5)'!H65+'Tab 4 PPN1 (6)'!H65+'Tab 4 PPN1 (7)'!H65+'Tab 4 PPN1 (8)'!H65+'Tab 4 PPN1 (9)'!H65</f>
        <v>0</v>
      </c>
      <c r="I65" s="285">
        <f>'Tab 3'!I65+'Tab 4 PPN1'!I65+'Tab 4 PPN1 (2)'!I65+'Tab 4 PPN1 (3)'!I65+'Tab 4 PPN1 (4)'!I65+'Tab 4 PPN1 (5)'!I65+'Tab 4 PPN1 (6)'!I65+'Tab 4 PPN1 (7)'!I65+'Tab 4 PPN1 (8)'!I65+'Tab 4 PPN1 (9)'!I65</f>
        <v>0</v>
      </c>
      <c r="J65" s="285">
        <f>'Tab 3'!J65+'Tab 4 PPN1'!J65+'Tab 4 PPN1 (2)'!J65+'Tab 4 PPN1 (3)'!J65+'Tab 4 PPN1 (4)'!J65+'Tab 4 PPN1 (5)'!J65+'Tab 4 PPN1 (6)'!J65+'Tab 4 PPN1 (7)'!J65+'Tab 4 PPN1 (8)'!J65+'Tab 4 PPN1 (9)'!J65</f>
        <v>0</v>
      </c>
      <c r="K65" s="285">
        <f>'Tab 3'!K65+'Tab 4 PPN1'!K65+'Tab 4 PPN1 (2)'!K65+'Tab 4 PPN1 (3)'!K65+'Tab 4 PPN1 (4)'!K65+'Tab 4 PPN1 (5)'!K65+'Tab 4 PPN1 (6)'!K65+'Tab 4 PPN1 (7)'!K65+'Tab 4 PPN1 (8)'!K65+'Tab 4 PPN1 (9)'!K65</f>
        <v>0</v>
      </c>
      <c r="L65" s="285">
        <f>'Tab 3'!L65+'Tab 4 PPN1'!L65+'Tab 4 PPN1 (2)'!L65+'Tab 4 PPN1 (3)'!L65+'Tab 4 PPN1 (4)'!L65+'Tab 4 PPN1 (5)'!L65+'Tab 4 PPN1 (6)'!L65+'Tab 4 PPN1 (7)'!L65+'Tab 4 PPN1 (8)'!L65+'Tab 4 PPN1 (9)'!L65</f>
        <v>0</v>
      </c>
      <c r="M65" s="285">
        <f>'Tab 3'!M65+'Tab 4 PPN1'!M65+'Tab 4 PPN1 (2)'!M65+'Tab 4 PPN1 (3)'!M65+'Tab 4 PPN1 (4)'!M65+'Tab 4 PPN1 (5)'!M65+'Tab 4 PPN1 (6)'!M65+'Tab 4 PPN1 (7)'!M65+'Tab 4 PPN1 (8)'!M65+'Tab 4 PPN1 (9)'!M65</f>
        <v>0</v>
      </c>
      <c r="N65" s="285">
        <f>'Tab 3'!N65+'Tab 4 PPN1'!N65+'Tab 4 PPN1 (2)'!N65+'Tab 4 PPN1 (3)'!N65+'Tab 4 PPN1 (4)'!N65+'Tab 4 PPN1 (5)'!N65+'Tab 4 PPN1 (6)'!N65+'Tab 4 PPN1 (7)'!N65+'Tab 4 PPN1 (8)'!N65+'Tab 4 PPN1 (9)'!N65</f>
        <v>0</v>
      </c>
      <c r="O65" s="285">
        <f>'Tab 3'!O65+'Tab 4 PPN1'!O65+'Tab 4 PPN1 (2)'!O65+'Tab 4 PPN1 (3)'!O65+'Tab 4 PPN1 (4)'!O65+'Tab 4 PPN1 (5)'!O65+'Tab 4 PPN1 (6)'!O65+'Tab 4 PPN1 (7)'!O65+'Tab 4 PPN1 (8)'!O65+'Tab 4 PPN1 (9)'!O65</f>
        <v>0</v>
      </c>
      <c r="P65" s="285">
        <f>'Tab 3'!P65+'Tab 4 PPN1'!P65+'Tab 4 PPN1 (2)'!P65+'Tab 4 PPN1 (3)'!P65+'Tab 4 PPN1 (4)'!P65+'Tab 4 PPN1 (5)'!P65+'Tab 4 PPN1 (6)'!P65+'Tab 4 PPN1 (7)'!P65+'Tab 4 PPN1 (8)'!P65+'Tab 4 PPN1 (9)'!P65</f>
        <v>0</v>
      </c>
      <c r="Q65" s="285">
        <f>'Tab 3'!Q65+'Tab 4 PPN1'!Q65+'Tab 4 PPN1 (2)'!Q65+'Tab 4 PPN1 (3)'!Q65+'Tab 4 PPN1 (4)'!Q65+'Tab 4 PPN1 (5)'!Q65+'Tab 4 PPN1 (6)'!Q65+'Tab 4 PPN1 (7)'!Q65+'Tab 4 PPN1 (8)'!Q65+'Tab 4 PPN1 (9)'!Q65</f>
        <v>0</v>
      </c>
      <c r="R65" s="285">
        <f>'Tab 3'!R65+'Tab 4 PPN1'!R65+'Tab 4 PPN1 (2)'!R65+'Tab 4 PPN1 (3)'!R65+'Tab 4 PPN1 (4)'!R65+'Tab 4 PPN1 (5)'!R65+'Tab 4 PPN1 (6)'!R65+'Tab 4 PPN1 (7)'!R65+'Tab 4 PPN1 (8)'!R65+'Tab 4 PPN1 (9)'!R65</f>
        <v>0</v>
      </c>
      <c r="S65" s="211"/>
      <c r="T65" s="185"/>
      <c r="U65" s="186"/>
      <c r="W65" s="46"/>
      <c r="X65" s="46"/>
      <c r="Y65" s="46"/>
      <c r="Z65" s="46"/>
    </row>
    <row r="66" spans="1:26" ht="46.5" thickBot="1">
      <c r="A66" s="109"/>
      <c r="B66" s="187" t="s">
        <v>13</v>
      </c>
      <c r="C66" s="188" t="s">
        <v>59</v>
      </c>
      <c r="D66" s="189">
        <v>615000</v>
      </c>
      <c r="E66" s="287">
        <f>'Tab 3'!E66+'Tab 4 PPN1'!E66+'Tab 4 PPN1 (2)'!E66+'Tab 4 PPN1 (3)'!E66+'Tab 4 PPN1 (4)'!E66+'Tab 4 PPN1 (5)'!E66+'Tab 4 PPN1 (6)'!E66+'Tab 4 PPN1 (7)'!E66+'Tab 4 PPN1 (8)'!E66+'Tab 4 PPN1 (9)'!E66</f>
        <v>0</v>
      </c>
      <c r="F66" s="287">
        <f>'Tab 3'!F66+'Tab 4 PPN1'!F66+'Tab 4 PPN1 (2)'!F66+'Tab 4 PPN1 (3)'!F66+'Tab 4 PPN1 (4)'!F66+'Tab 4 PPN1 (5)'!F66+'Tab 4 PPN1 (6)'!F66+'Tab 4 PPN1 (7)'!F66+'Tab 4 PPN1 (8)'!F66+'Tab 4 PPN1 (9)'!F66</f>
        <v>0</v>
      </c>
      <c r="G66" s="287">
        <f>'Tab 3'!G66+'Tab 4 PPN1'!G66+'Tab 4 PPN1 (2)'!G66+'Tab 4 PPN1 (3)'!G66+'Tab 4 PPN1 (4)'!G66+'Tab 4 PPN1 (5)'!G66+'Tab 4 PPN1 (6)'!G66+'Tab 4 PPN1 (7)'!G66+'Tab 4 PPN1 (8)'!G66+'Tab 4 PPN1 (9)'!G66</f>
        <v>0</v>
      </c>
      <c r="H66" s="287">
        <f>'Tab 3'!H66+'Tab 4 PPN1'!H66+'Tab 4 PPN1 (2)'!H66+'Tab 4 PPN1 (3)'!H66+'Tab 4 PPN1 (4)'!H66+'Tab 4 PPN1 (5)'!H66+'Tab 4 PPN1 (6)'!H66+'Tab 4 PPN1 (7)'!H66+'Tab 4 PPN1 (8)'!H66+'Tab 4 PPN1 (9)'!H66</f>
        <v>0</v>
      </c>
      <c r="I66" s="287">
        <f>'Tab 3'!I66+'Tab 4 PPN1'!I66+'Tab 4 PPN1 (2)'!I66+'Tab 4 PPN1 (3)'!I66+'Tab 4 PPN1 (4)'!I66+'Tab 4 PPN1 (5)'!I66+'Tab 4 PPN1 (6)'!I66+'Tab 4 PPN1 (7)'!I66+'Tab 4 PPN1 (8)'!I66+'Tab 4 PPN1 (9)'!I66</f>
        <v>0</v>
      </c>
      <c r="J66" s="287">
        <f>'Tab 3'!J66+'Tab 4 PPN1'!J66+'Tab 4 PPN1 (2)'!J66+'Tab 4 PPN1 (3)'!J66+'Tab 4 PPN1 (4)'!J66+'Tab 4 PPN1 (5)'!J66+'Tab 4 PPN1 (6)'!J66+'Tab 4 PPN1 (7)'!J66+'Tab 4 PPN1 (8)'!J66+'Tab 4 PPN1 (9)'!J66</f>
        <v>0</v>
      </c>
      <c r="K66" s="287">
        <f>'Tab 3'!K66+'Tab 4 PPN1'!K66+'Tab 4 PPN1 (2)'!K66+'Tab 4 PPN1 (3)'!K66+'Tab 4 PPN1 (4)'!K66+'Tab 4 PPN1 (5)'!K66+'Tab 4 PPN1 (6)'!K66+'Tab 4 PPN1 (7)'!K66+'Tab 4 PPN1 (8)'!K66+'Tab 4 PPN1 (9)'!K66</f>
        <v>0</v>
      </c>
      <c r="L66" s="287">
        <f>'Tab 3'!L66+'Tab 4 PPN1'!L66+'Tab 4 PPN1 (2)'!L66+'Tab 4 PPN1 (3)'!L66+'Tab 4 PPN1 (4)'!L66+'Tab 4 PPN1 (5)'!L66+'Tab 4 PPN1 (6)'!L66+'Tab 4 PPN1 (7)'!L66+'Tab 4 PPN1 (8)'!L66+'Tab 4 PPN1 (9)'!L66</f>
        <v>0</v>
      </c>
      <c r="M66" s="287">
        <f>'Tab 3'!M66+'Tab 4 PPN1'!M66+'Tab 4 PPN1 (2)'!M66+'Tab 4 PPN1 (3)'!M66+'Tab 4 PPN1 (4)'!M66+'Tab 4 PPN1 (5)'!M66+'Tab 4 PPN1 (6)'!M66+'Tab 4 PPN1 (7)'!M66+'Tab 4 PPN1 (8)'!M66+'Tab 4 PPN1 (9)'!M66</f>
        <v>0</v>
      </c>
      <c r="N66" s="287">
        <f>'Tab 3'!N66+'Tab 4 PPN1'!N66+'Tab 4 PPN1 (2)'!N66+'Tab 4 PPN1 (3)'!N66+'Tab 4 PPN1 (4)'!N66+'Tab 4 PPN1 (5)'!N66+'Tab 4 PPN1 (6)'!N66+'Tab 4 PPN1 (7)'!N66+'Tab 4 PPN1 (8)'!N66+'Tab 4 PPN1 (9)'!N66</f>
        <v>0</v>
      </c>
      <c r="O66" s="287">
        <f>'Tab 3'!O66+'Tab 4 PPN1'!O66+'Tab 4 PPN1 (2)'!O66+'Tab 4 PPN1 (3)'!O66+'Tab 4 PPN1 (4)'!O66+'Tab 4 PPN1 (5)'!O66+'Tab 4 PPN1 (6)'!O66+'Tab 4 PPN1 (7)'!O66+'Tab 4 PPN1 (8)'!O66+'Tab 4 PPN1 (9)'!O66</f>
        <v>0</v>
      </c>
      <c r="P66" s="287">
        <f>'Tab 3'!P66+'Tab 4 PPN1'!P66+'Tab 4 PPN1 (2)'!P66+'Tab 4 PPN1 (3)'!P66+'Tab 4 PPN1 (4)'!P66+'Tab 4 PPN1 (5)'!P66+'Tab 4 PPN1 (6)'!P66+'Tab 4 PPN1 (7)'!P66+'Tab 4 PPN1 (8)'!P66+'Tab 4 PPN1 (9)'!P66</f>
        <v>0</v>
      </c>
      <c r="Q66" s="287">
        <f>'Tab 3'!Q66+'Tab 4 PPN1'!Q66+'Tab 4 PPN1 (2)'!Q66+'Tab 4 PPN1 (3)'!Q66+'Tab 4 PPN1 (4)'!Q66+'Tab 4 PPN1 (5)'!Q66+'Tab 4 PPN1 (6)'!Q66+'Tab 4 PPN1 (7)'!Q66+'Tab 4 PPN1 (8)'!Q66+'Tab 4 PPN1 (9)'!Q66</f>
        <v>0</v>
      </c>
      <c r="R66" s="287">
        <f>'Tab 3'!R66+'Tab 4 PPN1'!R66+'Tab 4 PPN1 (2)'!R66+'Tab 4 PPN1 (3)'!R66+'Tab 4 PPN1 (4)'!R66+'Tab 4 PPN1 (5)'!R66+'Tab 4 PPN1 (6)'!R66+'Tab 4 PPN1 (7)'!R66+'Tab 4 PPN1 (8)'!R66+'Tab 4 PPN1 (9)'!R66</f>
        <v>0</v>
      </c>
      <c r="S66" s="212">
        <f>S67+S70</f>
        <v>0</v>
      </c>
      <c r="T66" s="175">
        <f>T67+T70</f>
        <v>0</v>
      </c>
      <c r="U66" s="176">
        <f>U67+U70</f>
        <v>0</v>
      </c>
      <c r="W66" s="46"/>
      <c r="X66" s="46"/>
      <c r="Y66" s="46"/>
      <c r="Z66" s="46"/>
    </row>
    <row r="67" spans="1:26" ht="27">
      <c r="A67" s="109"/>
      <c r="B67" s="336">
        <v>1</v>
      </c>
      <c r="C67" s="337" t="s">
        <v>48</v>
      </c>
      <c r="D67" s="338">
        <v>615100</v>
      </c>
      <c r="E67" s="339">
        <f>'Tab 3'!E67+'Tab 4 PPN1'!E67+'Tab 4 PPN1 (2)'!E67+'Tab 4 PPN1 (3)'!E67+'Tab 4 PPN1 (4)'!E67+'Tab 4 PPN1 (5)'!E67+'Tab 4 PPN1 (6)'!E67+'Tab 4 PPN1 (7)'!E67+'Tab 4 PPN1 (8)'!E67+'Tab 4 PPN1 (9)'!E67</f>
        <v>0</v>
      </c>
      <c r="F67" s="339">
        <f>'Tab 3'!F67+'Tab 4 PPN1'!F67+'Tab 4 PPN1 (2)'!F67+'Tab 4 PPN1 (3)'!F67+'Tab 4 PPN1 (4)'!F67+'Tab 4 PPN1 (5)'!F67+'Tab 4 PPN1 (6)'!F67+'Tab 4 PPN1 (7)'!F67+'Tab 4 PPN1 (8)'!F67+'Tab 4 PPN1 (9)'!F67</f>
        <v>0</v>
      </c>
      <c r="G67" s="339">
        <f>'Tab 3'!G67+'Tab 4 PPN1'!G67+'Tab 4 PPN1 (2)'!G67+'Tab 4 PPN1 (3)'!G67+'Tab 4 PPN1 (4)'!G67+'Tab 4 PPN1 (5)'!G67+'Tab 4 PPN1 (6)'!G67+'Tab 4 PPN1 (7)'!G67+'Tab 4 PPN1 (8)'!G67+'Tab 4 PPN1 (9)'!G67</f>
        <v>0</v>
      </c>
      <c r="H67" s="339">
        <f>'Tab 3'!H67+'Tab 4 PPN1'!H67+'Tab 4 PPN1 (2)'!H67+'Tab 4 PPN1 (3)'!H67+'Tab 4 PPN1 (4)'!H67+'Tab 4 PPN1 (5)'!H67+'Tab 4 PPN1 (6)'!H67+'Tab 4 PPN1 (7)'!H67+'Tab 4 PPN1 (8)'!H67+'Tab 4 PPN1 (9)'!H67</f>
        <v>0</v>
      </c>
      <c r="I67" s="339">
        <f>'Tab 3'!I67+'Tab 4 PPN1'!I67+'Tab 4 PPN1 (2)'!I67+'Tab 4 PPN1 (3)'!I67+'Tab 4 PPN1 (4)'!I67+'Tab 4 PPN1 (5)'!I67+'Tab 4 PPN1 (6)'!I67+'Tab 4 PPN1 (7)'!I67+'Tab 4 PPN1 (8)'!I67+'Tab 4 PPN1 (9)'!I67</f>
        <v>0</v>
      </c>
      <c r="J67" s="339">
        <f>'Tab 3'!J67+'Tab 4 PPN1'!J67+'Tab 4 PPN1 (2)'!J67+'Tab 4 PPN1 (3)'!J67+'Tab 4 PPN1 (4)'!J67+'Tab 4 PPN1 (5)'!J67+'Tab 4 PPN1 (6)'!J67+'Tab 4 PPN1 (7)'!J67+'Tab 4 PPN1 (8)'!J67+'Tab 4 PPN1 (9)'!J67</f>
        <v>0</v>
      </c>
      <c r="K67" s="339">
        <f>'Tab 3'!K67+'Tab 4 PPN1'!K67+'Tab 4 PPN1 (2)'!K67+'Tab 4 PPN1 (3)'!K67+'Tab 4 PPN1 (4)'!K67+'Tab 4 PPN1 (5)'!K67+'Tab 4 PPN1 (6)'!K67+'Tab 4 PPN1 (7)'!K67+'Tab 4 PPN1 (8)'!K67+'Tab 4 PPN1 (9)'!K67</f>
        <v>0</v>
      </c>
      <c r="L67" s="339">
        <f>'Tab 3'!L67+'Tab 4 PPN1'!L67+'Tab 4 PPN1 (2)'!L67+'Tab 4 PPN1 (3)'!L67+'Tab 4 PPN1 (4)'!L67+'Tab 4 PPN1 (5)'!L67+'Tab 4 PPN1 (6)'!L67+'Tab 4 PPN1 (7)'!L67+'Tab 4 PPN1 (8)'!L67+'Tab 4 PPN1 (9)'!L67</f>
        <v>0</v>
      </c>
      <c r="M67" s="339">
        <f>'Tab 3'!M67+'Tab 4 PPN1'!M67+'Tab 4 PPN1 (2)'!M67+'Tab 4 PPN1 (3)'!M67+'Tab 4 PPN1 (4)'!M67+'Tab 4 PPN1 (5)'!M67+'Tab 4 PPN1 (6)'!M67+'Tab 4 PPN1 (7)'!M67+'Tab 4 PPN1 (8)'!M67+'Tab 4 PPN1 (9)'!M67</f>
        <v>0</v>
      </c>
      <c r="N67" s="339">
        <f>'Tab 3'!N67+'Tab 4 PPN1'!N67+'Tab 4 PPN1 (2)'!N67+'Tab 4 PPN1 (3)'!N67+'Tab 4 PPN1 (4)'!N67+'Tab 4 PPN1 (5)'!N67+'Tab 4 PPN1 (6)'!N67+'Tab 4 PPN1 (7)'!N67+'Tab 4 PPN1 (8)'!N67+'Tab 4 PPN1 (9)'!N67</f>
        <v>0</v>
      </c>
      <c r="O67" s="339">
        <f>'Tab 3'!O67+'Tab 4 PPN1'!O67+'Tab 4 PPN1 (2)'!O67+'Tab 4 PPN1 (3)'!O67+'Tab 4 PPN1 (4)'!O67+'Tab 4 PPN1 (5)'!O67+'Tab 4 PPN1 (6)'!O67+'Tab 4 PPN1 (7)'!O67+'Tab 4 PPN1 (8)'!O67+'Tab 4 PPN1 (9)'!O67</f>
        <v>0</v>
      </c>
      <c r="P67" s="339">
        <f>'Tab 3'!P67+'Tab 4 PPN1'!P67+'Tab 4 PPN1 (2)'!P67+'Tab 4 PPN1 (3)'!P67+'Tab 4 PPN1 (4)'!P67+'Tab 4 PPN1 (5)'!P67+'Tab 4 PPN1 (6)'!P67+'Tab 4 PPN1 (7)'!P67+'Tab 4 PPN1 (8)'!P67+'Tab 4 PPN1 (9)'!P67</f>
        <v>0</v>
      </c>
      <c r="Q67" s="339">
        <f>'Tab 3'!Q67+'Tab 4 PPN1'!Q67+'Tab 4 PPN1 (2)'!Q67+'Tab 4 PPN1 (3)'!Q67+'Tab 4 PPN1 (4)'!Q67+'Tab 4 PPN1 (5)'!Q67+'Tab 4 PPN1 (6)'!Q67+'Tab 4 PPN1 (7)'!Q67+'Tab 4 PPN1 (8)'!Q67+'Tab 4 PPN1 (9)'!Q67</f>
        <v>0</v>
      </c>
      <c r="R67" s="339">
        <f>'Tab 3'!R67+'Tab 4 PPN1'!R67+'Tab 4 PPN1 (2)'!R67+'Tab 4 PPN1 (3)'!R67+'Tab 4 PPN1 (4)'!R67+'Tab 4 PPN1 (5)'!R67+'Tab 4 PPN1 (6)'!R67+'Tab 4 PPN1 (7)'!R67+'Tab 4 PPN1 (8)'!R67+'Tab 4 PPN1 (9)'!R67</f>
        <v>0</v>
      </c>
      <c r="S67" s="213">
        <f>SUM(S68:S69)</f>
        <v>0</v>
      </c>
      <c r="T67" s="191">
        <f>SUM(T68:T69)</f>
        <v>0</v>
      </c>
      <c r="U67" s="192">
        <f>SUM(U68:U69)</f>
        <v>0</v>
      </c>
      <c r="W67" s="46"/>
      <c r="X67" s="46"/>
      <c r="Y67" s="46"/>
      <c r="Z67" s="46"/>
    </row>
    <row r="68" spans="1:26" ht="27.75">
      <c r="A68" s="109"/>
      <c r="B68" s="87"/>
      <c r="C68" s="86"/>
      <c r="D68" s="87"/>
      <c r="E68" s="285">
        <f>'Tab 3'!E68+'Tab 4 PPN1'!E68+'Tab 4 PPN1 (2)'!E68+'Tab 4 PPN1 (3)'!E68+'Tab 4 PPN1 (4)'!E68+'Tab 4 PPN1 (5)'!E68+'Tab 4 PPN1 (6)'!E68+'Tab 4 PPN1 (7)'!E68+'Tab 4 PPN1 (8)'!E68+'Tab 4 PPN1 (9)'!E68</f>
        <v>0</v>
      </c>
      <c r="F68" s="285">
        <f>'Tab 3'!F68+'Tab 4 PPN1'!F68+'Tab 4 PPN1 (2)'!F68+'Tab 4 PPN1 (3)'!F68+'Tab 4 PPN1 (4)'!F68+'Tab 4 PPN1 (5)'!F68+'Tab 4 PPN1 (6)'!F68+'Tab 4 PPN1 (7)'!F68+'Tab 4 PPN1 (8)'!F68+'Tab 4 PPN1 (9)'!F68</f>
        <v>0</v>
      </c>
      <c r="G68" s="285">
        <f>'Tab 3'!G68+'Tab 4 PPN1'!G68+'Tab 4 PPN1 (2)'!G68+'Tab 4 PPN1 (3)'!G68+'Tab 4 PPN1 (4)'!G68+'Tab 4 PPN1 (5)'!G68+'Tab 4 PPN1 (6)'!G68+'Tab 4 PPN1 (7)'!G68+'Tab 4 PPN1 (8)'!G68+'Tab 4 PPN1 (9)'!G68</f>
        <v>0</v>
      </c>
      <c r="H68" s="285">
        <f>'Tab 3'!H68+'Tab 4 PPN1'!H68+'Tab 4 PPN1 (2)'!H68+'Tab 4 PPN1 (3)'!H68+'Tab 4 PPN1 (4)'!H68+'Tab 4 PPN1 (5)'!H68+'Tab 4 PPN1 (6)'!H68+'Tab 4 PPN1 (7)'!H68+'Tab 4 PPN1 (8)'!H68+'Tab 4 PPN1 (9)'!H68</f>
        <v>0</v>
      </c>
      <c r="I68" s="285">
        <f>'Tab 3'!I68+'Tab 4 PPN1'!I68+'Tab 4 PPN1 (2)'!I68+'Tab 4 PPN1 (3)'!I68+'Tab 4 PPN1 (4)'!I68+'Tab 4 PPN1 (5)'!I68+'Tab 4 PPN1 (6)'!I68+'Tab 4 PPN1 (7)'!I68+'Tab 4 PPN1 (8)'!I68+'Tab 4 PPN1 (9)'!I68</f>
        <v>0</v>
      </c>
      <c r="J68" s="285">
        <f>'Tab 3'!J68+'Tab 4 PPN1'!J68+'Tab 4 PPN1 (2)'!J68+'Tab 4 PPN1 (3)'!J68+'Tab 4 PPN1 (4)'!J68+'Tab 4 PPN1 (5)'!J68+'Tab 4 PPN1 (6)'!J68+'Tab 4 PPN1 (7)'!J68+'Tab 4 PPN1 (8)'!J68+'Tab 4 PPN1 (9)'!J68</f>
        <v>0</v>
      </c>
      <c r="K68" s="285">
        <f>'Tab 3'!K68+'Tab 4 PPN1'!K68+'Tab 4 PPN1 (2)'!K68+'Tab 4 PPN1 (3)'!K68+'Tab 4 PPN1 (4)'!K68+'Tab 4 PPN1 (5)'!K68+'Tab 4 PPN1 (6)'!K68+'Tab 4 PPN1 (7)'!K68+'Tab 4 PPN1 (8)'!K68+'Tab 4 PPN1 (9)'!K68</f>
        <v>0</v>
      </c>
      <c r="L68" s="285">
        <f>'Tab 3'!L68+'Tab 4 PPN1'!L68+'Tab 4 PPN1 (2)'!L68+'Tab 4 PPN1 (3)'!L68+'Tab 4 PPN1 (4)'!L68+'Tab 4 PPN1 (5)'!L68+'Tab 4 PPN1 (6)'!L68+'Tab 4 PPN1 (7)'!L68+'Tab 4 PPN1 (8)'!L68+'Tab 4 PPN1 (9)'!L68</f>
        <v>0</v>
      </c>
      <c r="M68" s="285">
        <f>'Tab 3'!M68+'Tab 4 PPN1'!M68+'Tab 4 PPN1 (2)'!M68+'Tab 4 PPN1 (3)'!M68+'Tab 4 PPN1 (4)'!M68+'Tab 4 PPN1 (5)'!M68+'Tab 4 PPN1 (6)'!M68+'Tab 4 PPN1 (7)'!M68+'Tab 4 PPN1 (8)'!M68+'Tab 4 PPN1 (9)'!M68</f>
        <v>0</v>
      </c>
      <c r="N68" s="285">
        <f>'Tab 3'!N68+'Tab 4 PPN1'!N68+'Tab 4 PPN1 (2)'!N68+'Tab 4 PPN1 (3)'!N68+'Tab 4 PPN1 (4)'!N68+'Tab 4 PPN1 (5)'!N68+'Tab 4 PPN1 (6)'!N68+'Tab 4 PPN1 (7)'!N68+'Tab 4 PPN1 (8)'!N68+'Tab 4 PPN1 (9)'!N68</f>
        <v>0</v>
      </c>
      <c r="O68" s="285">
        <f>'Tab 3'!O68+'Tab 4 PPN1'!O68+'Tab 4 PPN1 (2)'!O68+'Tab 4 PPN1 (3)'!O68+'Tab 4 PPN1 (4)'!O68+'Tab 4 PPN1 (5)'!O68+'Tab 4 PPN1 (6)'!O68+'Tab 4 PPN1 (7)'!O68+'Tab 4 PPN1 (8)'!O68+'Tab 4 PPN1 (9)'!O68</f>
        <v>0</v>
      </c>
      <c r="P68" s="285">
        <f>'Tab 3'!P68+'Tab 4 PPN1'!P68+'Tab 4 PPN1 (2)'!P68+'Tab 4 PPN1 (3)'!P68+'Tab 4 PPN1 (4)'!P68+'Tab 4 PPN1 (5)'!P68+'Tab 4 PPN1 (6)'!P68+'Tab 4 PPN1 (7)'!P68+'Tab 4 PPN1 (8)'!P68+'Tab 4 PPN1 (9)'!P68</f>
        <v>0</v>
      </c>
      <c r="Q68" s="285">
        <f>'Tab 3'!Q68+'Tab 4 PPN1'!Q68+'Tab 4 PPN1 (2)'!Q68+'Tab 4 PPN1 (3)'!Q68+'Tab 4 PPN1 (4)'!Q68+'Tab 4 PPN1 (5)'!Q68+'Tab 4 PPN1 (6)'!Q68+'Tab 4 PPN1 (7)'!Q68+'Tab 4 PPN1 (8)'!Q68+'Tab 4 PPN1 (9)'!Q68</f>
        <v>0</v>
      </c>
      <c r="R68" s="285">
        <f>'Tab 3'!R68+'Tab 4 PPN1'!R68+'Tab 4 PPN1 (2)'!R68+'Tab 4 PPN1 (3)'!R68+'Tab 4 PPN1 (4)'!R68+'Tab 4 PPN1 (5)'!R68+'Tab 4 PPN1 (6)'!R68+'Tab 4 PPN1 (7)'!R68+'Tab 4 PPN1 (8)'!R68+'Tab 4 PPN1 (9)'!R68</f>
        <v>0</v>
      </c>
      <c r="S68" s="214"/>
      <c r="T68" s="193"/>
      <c r="U68" s="194"/>
      <c r="W68" s="46"/>
      <c r="X68" s="46"/>
      <c r="Y68" s="46"/>
      <c r="Z68" s="46"/>
    </row>
    <row r="69" spans="1:26" ht="27.75">
      <c r="A69" s="109"/>
      <c r="B69" s="87"/>
      <c r="C69" s="86"/>
      <c r="D69" s="87"/>
      <c r="E69" s="285">
        <f>'Tab 3'!E69+'Tab 4 PPN1'!E69+'Tab 4 PPN1 (2)'!E69+'Tab 4 PPN1 (3)'!E69+'Tab 4 PPN1 (4)'!E69+'Tab 4 PPN1 (5)'!E69+'Tab 4 PPN1 (6)'!E69+'Tab 4 PPN1 (7)'!E69+'Tab 4 PPN1 (8)'!E69+'Tab 4 PPN1 (9)'!E69</f>
        <v>0</v>
      </c>
      <c r="F69" s="285">
        <f>'Tab 3'!F69+'Tab 4 PPN1'!F69+'Tab 4 PPN1 (2)'!F69+'Tab 4 PPN1 (3)'!F69+'Tab 4 PPN1 (4)'!F69+'Tab 4 PPN1 (5)'!F69+'Tab 4 PPN1 (6)'!F69+'Tab 4 PPN1 (7)'!F69+'Tab 4 PPN1 (8)'!F69+'Tab 4 PPN1 (9)'!F69</f>
        <v>0</v>
      </c>
      <c r="G69" s="285">
        <f>'Tab 3'!G69+'Tab 4 PPN1'!G69+'Tab 4 PPN1 (2)'!G69+'Tab 4 PPN1 (3)'!G69+'Tab 4 PPN1 (4)'!G69+'Tab 4 PPN1 (5)'!G69+'Tab 4 PPN1 (6)'!G69+'Tab 4 PPN1 (7)'!G69+'Tab 4 PPN1 (8)'!G69+'Tab 4 PPN1 (9)'!G69</f>
        <v>0</v>
      </c>
      <c r="H69" s="285">
        <f>'Tab 3'!H69+'Tab 4 PPN1'!H69+'Tab 4 PPN1 (2)'!H69+'Tab 4 PPN1 (3)'!H69+'Tab 4 PPN1 (4)'!H69+'Tab 4 PPN1 (5)'!H69+'Tab 4 PPN1 (6)'!H69+'Tab 4 PPN1 (7)'!H69+'Tab 4 PPN1 (8)'!H69+'Tab 4 PPN1 (9)'!H69</f>
        <v>0</v>
      </c>
      <c r="I69" s="285">
        <f>'Tab 3'!I69+'Tab 4 PPN1'!I69+'Tab 4 PPN1 (2)'!I69+'Tab 4 PPN1 (3)'!I69+'Tab 4 PPN1 (4)'!I69+'Tab 4 PPN1 (5)'!I69+'Tab 4 PPN1 (6)'!I69+'Tab 4 PPN1 (7)'!I69+'Tab 4 PPN1 (8)'!I69+'Tab 4 PPN1 (9)'!I69</f>
        <v>0</v>
      </c>
      <c r="J69" s="285">
        <f>'Tab 3'!J69+'Tab 4 PPN1'!J69+'Tab 4 PPN1 (2)'!J69+'Tab 4 PPN1 (3)'!J69+'Tab 4 PPN1 (4)'!J69+'Tab 4 PPN1 (5)'!J69+'Tab 4 PPN1 (6)'!J69+'Tab 4 PPN1 (7)'!J69+'Tab 4 PPN1 (8)'!J69+'Tab 4 PPN1 (9)'!J69</f>
        <v>0</v>
      </c>
      <c r="K69" s="285">
        <f>'Tab 3'!K69+'Tab 4 PPN1'!K69+'Tab 4 PPN1 (2)'!K69+'Tab 4 PPN1 (3)'!K69+'Tab 4 PPN1 (4)'!K69+'Tab 4 PPN1 (5)'!K69+'Tab 4 PPN1 (6)'!K69+'Tab 4 PPN1 (7)'!K69+'Tab 4 PPN1 (8)'!K69+'Tab 4 PPN1 (9)'!K69</f>
        <v>0</v>
      </c>
      <c r="L69" s="285">
        <f>'Tab 3'!L69+'Tab 4 PPN1'!L69+'Tab 4 PPN1 (2)'!L69+'Tab 4 PPN1 (3)'!L69+'Tab 4 PPN1 (4)'!L69+'Tab 4 PPN1 (5)'!L69+'Tab 4 PPN1 (6)'!L69+'Tab 4 PPN1 (7)'!L69+'Tab 4 PPN1 (8)'!L69+'Tab 4 PPN1 (9)'!L69</f>
        <v>0</v>
      </c>
      <c r="M69" s="285">
        <f>'Tab 3'!M69+'Tab 4 PPN1'!M69+'Tab 4 PPN1 (2)'!M69+'Tab 4 PPN1 (3)'!M69+'Tab 4 PPN1 (4)'!M69+'Tab 4 PPN1 (5)'!M69+'Tab 4 PPN1 (6)'!M69+'Tab 4 PPN1 (7)'!M69+'Tab 4 PPN1 (8)'!M69+'Tab 4 PPN1 (9)'!M69</f>
        <v>0</v>
      </c>
      <c r="N69" s="285">
        <f>'Tab 3'!N69+'Tab 4 PPN1'!N69+'Tab 4 PPN1 (2)'!N69+'Tab 4 PPN1 (3)'!N69+'Tab 4 PPN1 (4)'!N69+'Tab 4 PPN1 (5)'!N69+'Tab 4 PPN1 (6)'!N69+'Tab 4 PPN1 (7)'!N69+'Tab 4 PPN1 (8)'!N69+'Tab 4 PPN1 (9)'!N69</f>
        <v>0</v>
      </c>
      <c r="O69" s="285">
        <f>'Tab 3'!O69+'Tab 4 PPN1'!O69+'Tab 4 PPN1 (2)'!O69+'Tab 4 PPN1 (3)'!O69+'Tab 4 PPN1 (4)'!O69+'Tab 4 PPN1 (5)'!O69+'Tab 4 PPN1 (6)'!O69+'Tab 4 PPN1 (7)'!O69+'Tab 4 PPN1 (8)'!O69+'Tab 4 PPN1 (9)'!O69</f>
        <v>0</v>
      </c>
      <c r="P69" s="285">
        <f>'Tab 3'!P69+'Tab 4 PPN1'!P69+'Tab 4 PPN1 (2)'!P69+'Tab 4 PPN1 (3)'!P69+'Tab 4 PPN1 (4)'!P69+'Tab 4 PPN1 (5)'!P69+'Tab 4 PPN1 (6)'!P69+'Tab 4 PPN1 (7)'!P69+'Tab 4 PPN1 (8)'!P69+'Tab 4 PPN1 (9)'!P69</f>
        <v>0</v>
      </c>
      <c r="Q69" s="285">
        <f>'Tab 3'!Q69+'Tab 4 PPN1'!Q69+'Tab 4 PPN1 (2)'!Q69+'Tab 4 PPN1 (3)'!Q69+'Tab 4 PPN1 (4)'!Q69+'Tab 4 PPN1 (5)'!Q69+'Tab 4 PPN1 (6)'!Q69+'Tab 4 PPN1 (7)'!Q69+'Tab 4 PPN1 (8)'!Q69+'Tab 4 PPN1 (9)'!Q69</f>
        <v>0</v>
      </c>
      <c r="R69" s="285">
        <f>'Tab 3'!R69+'Tab 4 PPN1'!R69+'Tab 4 PPN1 (2)'!R69+'Tab 4 PPN1 (3)'!R69+'Tab 4 PPN1 (4)'!R69+'Tab 4 PPN1 (5)'!R69+'Tab 4 PPN1 (6)'!R69+'Tab 4 PPN1 (7)'!R69+'Tab 4 PPN1 (8)'!R69+'Tab 4 PPN1 (9)'!R69</f>
        <v>0</v>
      </c>
      <c r="S69" s="214"/>
      <c r="T69" s="193"/>
      <c r="U69" s="194"/>
      <c r="W69" s="46"/>
      <c r="X69" s="46"/>
      <c r="Y69" s="46"/>
      <c r="Z69" s="46"/>
    </row>
    <row r="70" spans="1:26" ht="45.75">
      <c r="A70" s="109"/>
      <c r="B70" s="340">
        <v>2</v>
      </c>
      <c r="C70" s="343" t="s">
        <v>49</v>
      </c>
      <c r="D70" s="340">
        <v>615200</v>
      </c>
      <c r="E70" s="339">
        <f>'Tab 3'!E70+'Tab 4 PPN1'!E70+'Tab 4 PPN1 (2)'!E70+'Tab 4 PPN1 (3)'!E70+'Tab 4 PPN1 (4)'!E70+'Tab 4 PPN1 (5)'!E70+'Tab 4 PPN1 (6)'!E70+'Tab 4 PPN1 (7)'!E70+'Tab 4 PPN1 (8)'!E70+'Tab 4 PPN1 (9)'!E70</f>
        <v>0</v>
      </c>
      <c r="F70" s="339">
        <f>'Tab 3'!F70+'Tab 4 PPN1'!F70+'Tab 4 PPN1 (2)'!F70+'Tab 4 PPN1 (3)'!F70+'Tab 4 PPN1 (4)'!F70+'Tab 4 PPN1 (5)'!F70+'Tab 4 PPN1 (6)'!F70+'Tab 4 PPN1 (7)'!F70+'Tab 4 PPN1 (8)'!F70+'Tab 4 PPN1 (9)'!F70</f>
        <v>0</v>
      </c>
      <c r="G70" s="339">
        <f>'Tab 3'!G70+'Tab 4 PPN1'!G70+'Tab 4 PPN1 (2)'!G70+'Tab 4 PPN1 (3)'!G70+'Tab 4 PPN1 (4)'!G70+'Tab 4 PPN1 (5)'!G70+'Tab 4 PPN1 (6)'!G70+'Tab 4 PPN1 (7)'!G70+'Tab 4 PPN1 (8)'!G70+'Tab 4 PPN1 (9)'!G70</f>
        <v>0</v>
      </c>
      <c r="H70" s="339">
        <f>'Tab 3'!H70+'Tab 4 PPN1'!H70+'Tab 4 PPN1 (2)'!H70+'Tab 4 PPN1 (3)'!H70+'Tab 4 PPN1 (4)'!H70+'Tab 4 PPN1 (5)'!H70+'Tab 4 PPN1 (6)'!H70+'Tab 4 PPN1 (7)'!H70+'Tab 4 PPN1 (8)'!H70+'Tab 4 PPN1 (9)'!H70</f>
        <v>0</v>
      </c>
      <c r="I70" s="339">
        <f>'Tab 3'!I70+'Tab 4 PPN1'!I70+'Tab 4 PPN1 (2)'!I70+'Tab 4 PPN1 (3)'!I70+'Tab 4 PPN1 (4)'!I70+'Tab 4 PPN1 (5)'!I70+'Tab 4 PPN1 (6)'!I70+'Tab 4 PPN1 (7)'!I70+'Tab 4 PPN1 (8)'!I70+'Tab 4 PPN1 (9)'!I70</f>
        <v>0</v>
      </c>
      <c r="J70" s="339">
        <f>'Tab 3'!J70+'Tab 4 PPN1'!J70+'Tab 4 PPN1 (2)'!J70+'Tab 4 PPN1 (3)'!J70+'Tab 4 PPN1 (4)'!J70+'Tab 4 PPN1 (5)'!J70+'Tab 4 PPN1 (6)'!J70+'Tab 4 PPN1 (7)'!J70+'Tab 4 PPN1 (8)'!J70+'Tab 4 PPN1 (9)'!J70</f>
        <v>0</v>
      </c>
      <c r="K70" s="339">
        <f>'Tab 3'!K70+'Tab 4 PPN1'!K70+'Tab 4 PPN1 (2)'!K70+'Tab 4 PPN1 (3)'!K70+'Tab 4 PPN1 (4)'!K70+'Tab 4 PPN1 (5)'!K70+'Tab 4 PPN1 (6)'!K70+'Tab 4 PPN1 (7)'!K70+'Tab 4 PPN1 (8)'!K70+'Tab 4 PPN1 (9)'!K70</f>
        <v>0</v>
      </c>
      <c r="L70" s="339">
        <f>'Tab 3'!L70+'Tab 4 PPN1'!L70+'Tab 4 PPN1 (2)'!L70+'Tab 4 PPN1 (3)'!L70+'Tab 4 PPN1 (4)'!L70+'Tab 4 PPN1 (5)'!L70+'Tab 4 PPN1 (6)'!L70+'Tab 4 PPN1 (7)'!L70+'Tab 4 PPN1 (8)'!L70+'Tab 4 PPN1 (9)'!L70</f>
        <v>0</v>
      </c>
      <c r="M70" s="339">
        <f>'Tab 3'!M70+'Tab 4 PPN1'!M70+'Tab 4 PPN1 (2)'!M70+'Tab 4 PPN1 (3)'!M70+'Tab 4 PPN1 (4)'!M70+'Tab 4 PPN1 (5)'!M70+'Tab 4 PPN1 (6)'!M70+'Tab 4 PPN1 (7)'!M70+'Tab 4 PPN1 (8)'!M70+'Tab 4 PPN1 (9)'!M70</f>
        <v>0</v>
      </c>
      <c r="N70" s="339">
        <f>'Tab 3'!N70+'Tab 4 PPN1'!N70+'Tab 4 PPN1 (2)'!N70+'Tab 4 PPN1 (3)'!N70+'Tab 4 PPN1 (4)'!N70+'Tab 4 PPN1 (5)'!N70+'Tab 4 PPN1 (6)'!N70+'Tab 4 PPN1 (7)'!N70+'Tab 4 PPN1 (8)'!N70+'Tab 4 PPN1 (9)'!N70</f>
        <v>0</v>
      </c>
      <c r="O70" s="339">
        <f>'Tab 3'!O70+'Tab 4 PPN1'!O70+'Tab 4 PPN1 (2)'!O70+'Tab 4 PPN1 (3)'!O70+'Tab 4 PPN1 (4)'!O70+'Tab 4 PPN1 (5)'!O70+'Tab 4 PPN1 (6)'!O70+'Tab 4 PPN1 (7)'!O70+'Tab 4 PPN1 (8)'!O70+'Tab 4 PPN1 (9)'!O70</f>
        <v>0</v>
      </c>
      <c r="P70" s="339">
        <f>'Tab 3'!P70+'Tab 4 PPN1'!P70+'Tab 4 PPN1 (2)'!P70+'Tab 4 PPN1 (3)'!P70+'Tab 4 PPN1 (4)'!P70+'Tab 4 PPN1 (5)'!P70+'Tab 4 PPN1 (6)'!P70+'Tab 4 PPN1 (7)'!P70+'Tab 4 PPN1 (8)'!P70+'Tab 4 PPN1 (9)'!P70</f>
        <v>0</v>
      </c>
      <c r="Q70" s="339">
        <f>'Tab 3'!Q70+'Tab 4 PPN1'!Q70+'Tab 4 PPN1 (2)'!Q70+'Tab 4 PPN1 (3)'!Q70+'Tab 4 PPN1 (4)'!Q70+'Tab 4 PPN1 (5)'!Q70+'Tab 4 PPN1 (6)'!Q70+'Tab 4 PPN1 (7)'!Q70+'Tab 4 PPN1 (8)'!Q70+'Tab 4 PPN1 (9)'!Q70</f>
        <v>0</v>
      </c>
      <c r="R70" s="339">
        <f>'Tab 3'!R70+'Tab 4 PPN1'!R70+'Tab 4 PPN1 (2)'!R70+'Tab 4 PPN1 (3)'!R70+'Tab 4 PPN1 (4)'!R70+'Tab 4 PPN1 (5)'!R70+'Tab 4 PPN1 (6)'!R70+'Tab 4 PPN1 (7)'!R70+'Tab 4 PPN1 (8)'!R70+'Tab 4 PPN1 (9)'!R70</f>
        <v>0</v>
      </c>
      <c r="S70" s="214">
        <f>S72</f>
        <v>0</v>
      </c>
      <c r="T70" s="193">
        <f>T72</f>
        <v>0</v>
      </c>
      <c r="U70" s="194">
        <f>U72</f>
        <v>0</v>
      </c>
      <c r="W70" s="46"/>
      <c r="X70" s="46"/>
      <c r="Y70" s="46"/>
      <c r="Z70" s="46"/>
    </row>
    <row r="71" spans="1:26" ht="27.75">
      <c r="A71" s="109"/>
      <c r="B71" s="87"/>
      <c r="C71" s="89"/>
      <c r="D71" s="87"/>
      <c r="E71" s="285">
        <f>'Tab 3'!E71+'Tab 4 PPN1'!E71+'Tab 4 PPN1 (2)'!E71+'Tab 4 PPN1 (3)'!E71+'Tab 4 PPN1 (4)'!E71+'Tab 4 PPN1 (5)'!E71+'Tab 4 PPN1 (6)'!E71+'Tab 4 PPN1 (7)'!E71+'Tab 4 PPN1 (8)'!E71+'Tab 4 PPN1 (9)'!E71</f>
        <v>0</v>
      </c>
      <c r="F71" s="285">
        <f>'Tab 3'!F71+'Tab 4 PPN1'!F71+'Tab 4 PPN1 (2)'!F71+'Tab 4 PPN1 (3)'!F71+'Tab 4 PPN1 (4)'!F71+'Tab 4 PPN1 (5)'!F71+'Tab 4 PPN1 (6)'!F71+'Tab 4 PPN1 (7)'!F71+'Tab 4 PPN1 (8)'!F71+'Tab 4 PPN1 (9)'!F71</f>
        <v>0</v>
      </c>
      <c r="G71" s="285">
        <f>'Tab 3'!G71+'Tab 4 PPN1'!G71+'Tab 4 PPN1 (2)'!G71+'Tab 4 PPN1 (3)'!G71+'Tab 4 PPN1 (4)'!G71+'Tab 4 PPN1 (5)'!G71+'Tab 4 PPN1 (6)'!G71+'Tab 4 PPN1 (7)'!G71+'Tab 4 PPN1 (8)'!G71+'Tab 4 PPN1 (9)'!G71</f>
        <v>0</v>
      </c>
      <c r="H71" s="285">
        <f>'Tab 3'!H71+'Tab 4 PPN1'!H71+'Tab 4 PPN1 (2)'!H71+'Tab 4 PPN1 (3)'!H71+'Tab 4 PPN1 (4)'!H71+'Tab 4 PPN1 (5)'!H71+'Tab 4 PPN1 (6)'!H71+'Tab 4 PPN1 (7)'!H71+'Tab 4 PPN1 (8)'!H71+'Tab 4 PPN1 (9)'!H71</f>
        <v>0</v>
      </c>
      <c r="I71" s="285">
        <f>'Tab 3'!I71+'Tab 4 PPN1'!I71+'Tab 4 PPN1 (2)'!I71+'Tab 4 PPN1 (3)'!I71+'Tab 4 PPN1 (4)'!I71+'Tab 4 PPN1 (5)'!I71+'Tab 4 PPN1 (6)'!I71+'Tab 4 PPN1 (7)'!I71+'Tab 4 PPN1 (8)'!I71+'Tab 4 PPN1 (9)'!I71</f>
        <v>0</v>
      </c>
      <c r="J71" s="285">
        <f>'Tab 3'!J71+'Tab 4 PPN1'!J71+'Tab 4 PPN1 (2)'!J71+'Tab 4 PPN1 (3)'!J71+'Tab 4 PPN1 (4)'!J71+'Tab 4 PPN1 (5)'!J71+'Tab 4 PPN1 (6)'!J71+'Tab 4 PPN1 (7)'!J71+'Tab 4 PPN1 (8)'!J71+'Tab 4 PPN1 (9)'!J71</f>
        <v>0</v>
      </c>
      <c r="K71" s="285">
        <f>'Tab 3'!K71+'Tab 4 PPN1'!K71+'Tab 4 PPN1 (2)'!K71+'Tab 4 PPN1 (3)'!K71+'Tab 4 PPN1 (4)'!K71+'Tab 4 PPN1 (5)'!K71+'Tab 4 PPN1 (6)'!K71+'Tab 4 PPN1 (7)'!K71+'Tab 4 PPN1 (8)'!K71+'Tab 4 PPN1 (9)'!K71</f>
        <v>0</v>
      </c>
      <c r="L71" s="285">
        <f>'Tab 3'!L71+'Tab 4 PPN1'!L71+'Tab 4 PPN1 (2)'!L71+'Tab 4 PPN1 (3)'!L71+'Tab 4 PPN1 (4)'!L71+'Tab 4 PPN1 (5)'!L71+'Tab 4 PPN1 (6)'!L71+'Tab 4 PPN1 (7)'!L71+'Tab 4 PPN1 (8)'!L71+'Tab 4 PPN1 (9)'!L71</f>
        <v>0</v>
      </c>
      <c r="M71" s="285">
        <f>'Tab 3'!M71+'Tab 4 PPN1'!M71+'Tab 4 PPN1 (2)'!M71+'Tab 4 PPN1 (3)'!M71+'Tab 4 PPN1 (4)'!M71+'Tab 4 PPN1 (5)'!M71+'Tab 4 PPN1 (6)'!M71+'Tab 4 PPN1 (7)'!M71+'Tab 4 PPN1 (8)'!M71+'Tab 4 PPN1 (9)'!M71</f>
        <v>0</v>
      </c>
      <c r="N71" s="285">
        <f>'Tab 3'!N71+'Tab 4 PPN1'!N71+'Tab 4 PPN1 (2)'!N71+'Tab 4 PPN1 (3)'!N71+'Tab 4 PPN1 (4)'!N71+'Tab 4 PPN1 (5)'!N71+'Tab 4 PPN1 (6)'!N71+'Tab 4 PPN1 (7)'!N71+'Tab 4 PPN1 (8)'!N71+'Tab 4 PPN1 (9)'!N71</f>
        <v>0</v>
      </c>
      <c r="O71" s="285">
        <f>'Tab 3'!O71+'Tab 4 PPN1'!O71+'Tab 4 PPN1 (2)'!O71+'Tab 4 PPN1 (3)'!O71+'Tab 4 PPN1 (4)'!O71+'Tab 4 PPN1 (5)'!O71+'Tab 4 PPN1 (6)'!O71+'Tab 4 PPN1 (7)'!O71+'Tab 4 PPN1 (8)'!O71+'Tab 4 PPN1 (9)'!O71</f>
        <v>0</v>
      </c>
      <c r="P71" s="285">
        <f>'Tab 3'!P71+'Tab 4 PPN1'!P71+'Tab 4 PPN1 (2)'!P71+'Tab 4 PPN1 (3)'!P71+'Tab 4 PPN1 (4)'!P71+'Tab 4 PPN1 (5)'!P71+'Tab 4 PPN1 (6)'!P71+'Tab 4 PPN1 (7)'!P71+'Tab 4 PPN1 (8)'!P71+'Tab 4 PPN1 (9)'!P71</f>
        <v>0</v>
      </c>
      <c r="Q71" s="285">
        <f>'Tab 3'!Q71+'Tab 4 PPN1'!Q71+'Tab 4 PPN1 (2)'!Q71+'Tab 4 PPN1 (3)'!Q71+'Tab 4 PPN1 (4)'!Q71+'Tab 4 PPN1 (5)'!Q71+'Tab 4 PPN1 (6)'!Q71+'Tab 4 PPN1 (7)'!Q71+'Tab 4 PPN1 (8)'!Q71+'Tab 4 PPN1 (9)'!Q71</f>
        <v>0</v>
      </c>
      <c r="R71" s="285">
        <f>'Tab 3'!R71+'Tab 4 PPN1'!R71+'Tab 4 PPN1 (2)'!R71+'Tab 4 PPN1 (3)'!R71+'Tab 4 PPN1 (4)'!R71+'Tab 4 PPN1 (5)'!R71+'Tab 4 PPN1 (6)'!R71+'Tab 4 PPN1 (7)'!R71+'Tab 4 PPN1 (8)'!R71+'Tab 4 PPN1 (9)'!R71</f>
        <v>0</v>
      </c>
      <c r="S71" s="214"/>
      <c r="T71" s="193"/>
      <c r="U71" s="194"/>
      <c r="W71" s="46"/>
      <c r="X71" s="46"/>
      <c r="Y71" s="46"/>
      <c r="Z71" s="46"/>
    </row>
    <row r="72" spans="1:26" ht="27.75">
      <c r="A72" s="109"/>
      <c r="B72" s="87"/>
      <c r="C72" s="89"/>
      <c r="D72" s="87"/>
      <c r="E72" s="285">
        <f>'Tab 3'!E72+'Tab 4 PPN1'!E72+'Tab 4 PPN1 (2)'!E72+'Tab 4 PPN1 (3)'!E72+'Tab 4 PPN1 (4)'!E72+'Tab 4 PPN1 (5)'!E72+'Tab 4 PPN1 (6)'!E72+'Tab 4 PPN1 (7)'!E72+'Tab 4 PPN1 (8)'!E72+'Tab 4 PPN1 (9)'!E72</f>
        <v>0</v>
      </c>
      <c r="F72" s="285">
        <f>'Tab 3'!F72+'Tab 4 PPN1'!F72+'Tab 4 PPN1 (2)'!F72+'Tab 4 PPN1 (3)'!F72+'Tab 4 PPN1 (4)'!F72+'Tab 4 PPN1 (5)'!F72+'Tab 4 PPN1 (6)'!F72+'Tab 4 PPN1 (7)'!F72+'Tab 4 PPN1 (8)'!F72+'Tab 4 PPN1 (9)'!F72</f>
        <v>0</v>
      </c>
      <c r="G72" s="285">
        <f>'Tab 3'!G72+'Tab 4 PPN1'!G72+'Tab 4 PPN1 (2)'!G72+'Tab 4 PPN1 (3)'!G72+'Tab 4 PPN1 (4)'!G72+'Tab 4 PPN1 (5)'!G72+'Tab 4 PPN1 (6)'!G72+'Tab 4 PPN1 (7)'!G72+'Tab 4 PPN1 (8)'!G72+'Tab 4 PPN1 (9)'!G72</f>
        <v>0</v>
      </c>
      <c r="H72" s="285">
        <f>'Tab 3'!H72+'Tab 4 PPN1'!H72+'Tab 4 PPN1 (2)'!H72+'Tab 4 PPN1 (3)'!H72+'Tab 4 PPN1 (4)'!H72+'Tab 4 PPN1 (5)'!H72+'Tab 4 PPN1 (6)'!H72+'Tab 4 PPN1 (7)'!H72+'Tab 4 PPN1 (8)'!H72+'Tab 4 PPN1 (9)'!H72</f>
        <v>0</v>
      </c>
      <c r="I72" s="285">
        <f>'Tab 3'!I72+'Tab 4 PPN1'!I72+'Tab 4 PPN1 (2)'!I72+'Tab 4 PPN1 (3)'!I72+'Tab 4 PPN1 (4)'!I72+'Tab 4 PPN1 (5)'!I72+'Tab 4 PPN1 (6)'!I72+'Tab 4 PPN1 (7)'!I72+'Tab 4 PPN1 (8)'!I72+'Tab 4 PPN1 (9)'!I72</f>
        <v>0</v>
      </c>
      <c r="J72" s="285">
        <f>'Tab 3'!J72+'Tab 4 PPN1'!J72+'Tab 4 PPN1 (2)'!J72+'Tab 4 PPN1 (3)'!J72+'Tab 4 PPN1 (4)'!J72+'Tab 4 PPN1 (5)'!J72+'Tab 4 PPN1 (6)'!J72+'Tab 4 PPN1 (7)'!J72+'Tab 4 PPN1 (8)'!J72+'Tab 4 PPN1 (9)'!J72</f>
        <v>0</v>
      </c>
      <c r="K72" s="285">
        <f>'Tab 3'!K72+'Tab 4 PPN1'!K72+'Tab 4 PPN1 (2)'!K72+'Tab 4 PPN1 (3)'!K72+'Tab 4 PPN1 (4)'!K72+'Tab 4 PPN1 (5)'!K72+'Tab 4 PPN1 (6)'!K72+'Tab 4 PPN1 (7)'!K72+'Tab 4 PPN1 (8)'!K72+'Tab 4 PPN1 (9)'!K72</f>
        <v>0</v>
      </c>
      <c r="L72" s="285">
        <f>'Tab 3'!L72+'Tab 4 PPN1'!L72+'Tab 4 PPN1 (2)'!L72+'Tab 4 PPN1 (3)'!L72+'Tab 4 PPN1 (4)'!L72+'Tab 4 PPN1 (5)'!L72+'Tab 4 PPN1 (6)'!L72+'Tab 4 PPN1 (7)'!L72+'Tab 4 PPN1 (8)'!L72+'Tab 4 PPN1 (9)'!L72</f>
        <v>0</v>
      </c>
      <c r="M72" s="285">
        <f>'Tab 3'!M72+'Tab 4 PPN1'!M72+'Tab 4 PPN1 (2)'!M72+'Tab 4 PPN1 (3)'!M72+'Tab 4 PPN1 (4)'!M72+'Tab 4 PPN1 (5)'!M72+'Tab 4 PPN1 (6)'!M72+'Tab 4 PPN1 (7)'!M72+'Tab 4 PPN1 (8)'!M72+'Tab 4 PPN1 (9)'!M72</f>
        <v>0</v>
      </c>
      <c r="N72" s="285">
        <f>'Tab 3'!N72+'Tab 4 PPN1'!N72+'Tab 4 PPN1 (2)'!N72+'Tab 4 PPN1 (3)'!N72+'Tab 4 PPN1 (4)'!N72+'Tab 4 PPN1 (5)'!N72+'Tab 4 PPN1 (6)'!N72+'Tab 4 PPN1 (7)'!N72+'Tab 4 PPN1 (8)'!N72+'Tab 4 PPN1 (9)'!N72</f>
        <v>0</v>
      </c>
      <c r="O72" s="285">
        <f>'Tab 3'!O72+'Tab 4 PPN1'!O72+'Tab 4 PPN1 (2)'!O72+'Tab 4 PPN1 (3)'!O72+'Tab 4 PPN1 (4)'!O72+'Tab 4 PPN1 (5)'!O72+'Tab 4 PPN1 (6)'!O72+'Tab 4 PPN1 (7)'!O72+'Tab 4 PPN1 (8)'!O72+'Tab 4 PPN1 (9)'!O72</f>
        <v>0</v>
      </c>
      <c r="P72" s="285">
        <f>'Tab 3'!P72+'Tab 4 PPN1'!P72+'Tab 4 PPN1 (2)'!P72+'Tab 4 PPN1 (3)'!P72+'Tab 4 PPN1 (4)'!P72+'Tab 4 PPN1 (5)'!P72+'Tab 4 PPN1 (6)'!P72+'Tab 4 PPN1 (7)'!P72+'Tab 4 PPN1 (8)'!P72+'Tab 4 PPN1 (9)'!P72</f>
        <v>0</v>
      </c>
      <c r="Q72" s="285">
        <f>'Tab 3'!Q72+'Tab 4 PPN1'!Q72+'Tab 4 PPN1 (2)'!Q72+'Tab 4 PPN1 (3)'!Q72+'Tab 4 PPN1 (4)'!Q72+'Tab 4 PPN1 (5)'!Q72+'Tab 4 PPN1 (6)'!Q72+'Tab 4 PPN1 (7)'!Q72+'Tab 4 PPN1 (8)'!Q72+'Tab 4 PPN1 (9)'!Q72</f>
        <v>0</v>
      </c>
      <c r="R72" s="285">
        <f>'Tab 3'!R72+'Tab 4 PPN1'!R72+'Tab 4 PPN1 (2)'!R72+'Tab 4 PPN1 (3)'!R72+'Tab 4 PPN1 (4)'!R72+'Tab 4 PPN1 (5)'!R72+'Tab 4 PPN1 (6)'!R72+'Tab 4 PPN1 (7)'!R72+'Tab 4 PPN1 (8)'!R72+'Tab 4 PPN1 (9)'!R72</f>
        <v>0</v>
      </c>
      <c r="S72" s="214"/>
      <c r="T72" s="193"/>
      <c r="U72" s="194"/>
      <c r="W72" s="46"/>
      <c r="X72" s="46"/>
      <c r="Y72" s="46"/>
      <c r="Z72" s="46"/>
    </row>
    <row r="73" spans="1:26" ht="27.75" thickBot="1">
      <c r="A73" s="109"/>
      <c r="B73" s="187" t="s">
        <v>14</v>
      </c>
      <c r="C73" s="188" t="s">
        <v>28</v>
      </c>
      <c r="D73" s="189">
        <v>616000</v>
      </c>
      <c r="E73" s="287">
        <f>'Tab 3'!E73+'Tab 4 PPN1'!E73+'Tab 4 PPN1 (2)'!E73+'Tab 4 PPN1 (3)'!E73+'Tab 4 PPN1 (4)'!E73+'Tab 4 PPN1 (5)'!E73+'Tab 4 PPN1 (6)'!E73+'Tab 4 PPN1 (7)'!E73+'Tab 4 PPN1 (8)'!E73+'Tab 4 PPN1 (9)'!E73</f>
        <v>0</v>
      </c>
      <c r="F73" s="287">
        <f>'Tab 3'!F73+'Tab 4 PPN1'!F73+'Tab 4 PPN1 (2)'!F73+'Tab 4 PPN1 (3)'!F73+'Tab 4 PPN1 (4)'!F73+'Tab 4 PPN1 (5)'!F73+'Tab 4 PPN1 (6)'!F73+'Tab 4 PPN1 (7)'!F73+'Tab 4 PPN1 (8)'!F73+'Tab 4 PPN1 (9)'!F73</f>
        <v>0</v>
      </c>
      <c r="G73" s="287">
        <f>'Tab 3'!G73+'Tab 4 PPN1'!G73+'Tab 4 PPN1 (2)'!G73+'Tab 4 PPN1 (3)'!G73+'Tab 4 PPN1 (4)'!G73+'Tab 4 PPN1 (5)'!G73+'Tab 4 PPN1 (6)'!G73+'Tab 4 PPN1 (7)'!G73+'Tab 4 PPN1 (8)'!G73+'Tab 4 PPN1 (9)'!G73</f>
        <v>0</v>
      </c>
      <c r="H73" s="287">
        <f>'Tab 3'!H73+'Tab 4 PPN1'!H73+'Tab 4 PPN1 (2)'!H73+'Tab 4 PPN1 (3)'!H73+'Tab 4 PPN1 (4)'!H73+'Tab 4 PPN1 (5)'!H73+'Tab 4 PPN1 (6)'!H73+'Tab 4 PPN1 (7)'!H73+'Tab 4 PPN1 (8)'!H73+'Tab 4 PPN1 (9)'!H73</f>
        <v>0</v>
      </c>
      <c r="I73" s="287">
        <f>'Tab 3'!I73+'Tab 4 PPN1'!I73+'Tab 4 PPN1 (2)'!I73+'Tab 4 PPN1 (3)'!I73+'Tab 4 PPN1 (4)'!I73+'Tab 4 PPN1 (5)'!I73+'Tab 4 PPN1 (6)'!I73+'Tab 4 PPN1 (7)'!I73+'Tab 4 PPN1 (8)'!I73+'Tab 4 PPN1 (9)'!I73</f>
        <v>0</v>
      </c>
      <c r="J73" s="287">
        <f>'Tab 3'!J73+'Tab 4 PPN1'!J73+'Tab 4 PPN1 (2)'!J73+'Tab 4 PPN1 (3)'!J73+'Tab 4 PPN1 (4)'!J73+'Tab 4 PPN1 (5)'!J73+'Tab 4 PPN1 (6)'!J73+'Tab 4 PPN1 (7)'!J73+'Tab 4 PPN1 (8)'!J73+'Tab 4 PPN1 (9)'!J73</f>
        <v>0</v>
      </c>
      <c r="K73" s="287">
        <f>'Tab 3'!K73+'Tab 4 PPN1'!K73+'Tab 4 PPN1 (2)'!K73+'Tab 4 PPN1 (3)'!K73+'Tab 4 PPN1 (4)'!K73+'Tab 4 PPN1 (5)'!K73+'Tab 4 PPN1 (6)'!K73+'Tab 4 PPN1 (7)'!K73+'Tab 4 PPN1 (8)'!K73+'Tab 4 PPN1 (9)'!K73</f>
        <v>0</v>
      </c>
      <c r="L73" s="287">
        <f>'Tab 3'!L73+'Tab 4 PPN1'!L73+'Tab 4 PPN1 (2)'!L73+'Tab 4 PPN1 (3)'!L73+'Tab 4 PPN1 (4)'!L73+'Tab 4 PPN1 (5)'!L73+'Tab 4 PPN1 (6)'!L73+'Tab 4 PPN1 (7)'!L73+'Tab 4 PPN1 (8)'!L73+'Tab 4 PPN1 (9)'!L73</f>
        <v>0</v>
      </c>
      <c r="M73" s="287">
        <f>'Tab 3'!M73+'Tab 4 PPN1'!M73+'Tab 4 PPN1 (2)'!M73+'Tab 4 PPN1 (3)'!M73+'Tab 4 PPN1 (4)'!M73+'Tab 4 PPN1 (5)'!M73+'Tab 4 PPN1 (6)'!M73+'Tab 4 PPN1 (7)'!M73+'Tab 4 PPN1 (8)'!M73+'Tab 4 PPN1 (9)'!M73</f>
        <v>0</v>
      </c>
      <c r="N73" s="287">
        <f>'Tab 3'!N73+'Tab 4 PPN1'!N73+'Tab 4 PPN1 (2)'!N73+'Tab 4 PPN1 (3)'!N73+'Tab 4 PPN1 (4)'!N73+'Tab 4 PPN1 (5)'!N73+'Tab 4 PPN1 (6)'!N73+'Tab 4 PPN1 (7)'!N73+'Tab 4 PPN1 (8)'!N73+'Tab 4 PPN1 (9)'!N73</f>
        <v>0</v>
      </c>
      <c r="O73" s="287">
        <f>'Tab 3'!O73+'Tab 4 PPN1'!O73+'Tab 4 PPN1 (2)'!O73+'Tab 4 PPN1 (3)'!O73+'Tab 4 PPN1 (4)'!O73+'Tab 4 PPN1 (5)'!O73+'Tab 4 PPN1 (6)'!O73+'Tab 4 PPN1 (7)'!O73+'Tab 4 PPN1 (8)'!O73+'Tab 4 PPN1 (9)'!O73</f>
        <v>0</v>
      </c>
      <c r="P73" s="287">
        <f>'Tab 3'!P73+'Tab 4 PPN1'!P73+'Tab 4 PPN1 (2)'!P73+'Tab 4 PPN1 (3)'!P73+'Tab 4 PPN1 (4)'!P73+'Tab 4 PPN1 (5)'!P73+'Tab 4 PPN1 (6)'!P73+'Tab 4 PPN1 (7)'!P73+'Tab 4 PPN1 (8)'!P73+'Tab 4 PPN1 (9)'!P73</f>
        <v>0</v>
      </c>
      <c r="Q73" s="287">
        <f>'Tab 3'!Q73+'Tab 4 PPN1'!Q73+'Tab 4 PPN1 (2)'!Q73+'Tab 4 PPN1 (3)'!Q73+'Tab 4 PPN1 (4)'!Q73+'Tab 4 PPN1 (5)'!Q73+'Tab 4 PPN1 (6)'!Q73+'Tab 4 PPN1 (7)'!Q73+'Tab 4 PPN1 (8)'!Q73+'Tab 4 PPN1 (9)'!Q73</f>
        <v>0</v>
      </c>
      <c r="R73" s="287">
        <f>'Tab 3'!R73+'Tab 4 PPN1'!R73+'Tab 4 PPN1 (2)'!R73+'Tab 4 PPN1 (3)'!R73+'Tab 4 PPN1 (4)'!R73+'Tab 4 PPN1 (5)'!R73+'Tab 4 PPN1 (6)'!R73+'Tab 4 PPN1 (7)'!R73+'Tab 4 PPN1 (8)'!R73+'Tab 4 PPN1 (9)'!R73</f>
        <v>0</v>
      </c>
      <c r="S73" s="212">
        <f>S74</f>
        <v>0</v>
      </c>
      <c r="T73" s="175">
        <f>T74</f>
        <v>0</v>
      </c>
      <c r="U73" s="176">
        <f>U74</f>
        <v>0</v>
      </c>
      <c r="W73" s="46"/>
      <c r="X73" s="46"/>
      <c r="Y73" s="46"/>
      <c r="Z73" s="46"/>
    </row>
    <row r="74" spans="1:26" ht="27.75">
      <c r="A74" s="109"/>
      <c r="B74" s="199">
        <v>1</v>
      </c>
      <c r="C74" s="90" t="s">
        <v>50</v>
      </c>
      <c r="D74" s="114">
        <v>616200</v>
      </c>
      <c r="E74" s="285">
        <f>'Tab 3'!E74+'Tab 4 PPN1'!E74+'Tab 4 PPN1 (2)'!E74+'Tab 4 PPN1 (3)'!E74+'Tab 4 PPN1 (4)'!E74+'Tab 4 PPN1 (5)'!E74+'Tab 4 PPN1 (6)'!E74+'Tab 4 PPN1 (7)'!E74+'Tab 4 PPN1 (8)'!E74+'Tab 4 PPN1 (9)'!E74</f>
        <v>0</v>
      </c>
      <c r="F74" s="285">
        <f>'Tab 3'!F74+'Tab 4 PPN1'!F74+'Tab 4 PPN1 (2)'!F74+'Tab 4 PPN1 (3)'!F74+'Tab 4 PPN1 (4)'!F74+'Tab 4 PPN1 (5)'!F74+'Tab 4 PPN1 (6)'!F74+'Tab 4 PPN1 (7)'!F74+'Tab 4 PPN1 (8)'!F74+'Tab 4 PPN1 (9)'!F74</f>
        <v>0</v>
      </c>
      <c r="G74" s="285">
        <f>'Tab 3'!G74+'Tab 4 PPN1'!G74+'Tab 4 PPN1 (2)'!G74+'Tab 4 PPN1 (3)'!G74+'Tab 4 PPN1 (4)'!G74+'Tab 4 PPN1 (5)'!G74+'Tab 4 PPN1 (6)'!G74+'Tab 4 PPN1 (7)'!G74+'Tab 4 PPN1 (8)'!G74+'Tab 4 PPN1 (9)'!G74</f>
        <v>0</v>
      </c>
      <c r="H74" s="285">
        <f>'Tab 3'!H74+'Tab 4 PPN1'!H74+'Tab 4 PPN1 (2)'!H74+'Tab 4 PPN1 (3)'!H74+'Tab 4 PPN1 (4)'!H74+'Tab 4 PPN1 (5)'!H74+'Tab 4 PPN1 (6)'!H74+'Tab 4 PPN1 (7)'!H74+'Tab 4 PPN1 (8)'!H74+'Tab 4 PPN1 (9)'!H74</f>
        <v>0</v>
      </c>
      <c r="I74" s="285">
        <f>'Tab 3'!I74+'Tab 4 PPN1'!I74+'Tab 4 PPN1 (2)'!I74+'Tab 4 PPN1 (3)'!I74+'Tab 4 PPN1 (4)'!I74+'Tab 4 PPN1 (5)'!I74+'Tab 4 PPN1 (6)'!I74+'Tab 4 PPN1 (7)'!I74+'Tab 4 PPN1 (8)'!I74+'Tab 4 PPN1 (9)'!I74</f>
        <v>0</v>
      </c>
      <c r="J74" s="285">
        <f>'Tab 3'!J74+'Tab 4 PPN1'!J74+'Tab 4 PPN1 (2)'!J74+'Tab 4 PPN1 (3)'!J74+'Tab 4 PPN1 (4)'!J74+'Tab 4 PPN1 (5)'!J74+'Tab 4 PPN1 (6)'!J74+'Tab 4 PPN1 (7)'!J74+'Tab 4 PPN1 (8)'!J74+'Tab 4 PPN1 (9)'!J74</f>
        <v>0</v>
      </c>
      <c r="K74" s="285">
        <f>'Tab 3'!K74+'Tab 4 PPN1'!K74+'Tab 4 PPN1 (2)'!K74+'Tab 4 PPN1 (3)'!K74+'Tab 4 PPN1 (4)'!K74+'Tab 4 PPN1 (5)'!K74+'Tab 4 PPN1 (6)'!K74+'Tab 4 PPN1 (7)'!K74+'Tab 4 PPN1 (8)'!K74+'Tab 4 PPN1 (9)'!K74</f>
        <v>0</v>
      </c>
      <c r="L74" s="285">
        <f>'Tab 3'!L74+'Tab 4 PPN1'!L74+'Tab 4 PPN1 (2)'!L74+'Tab 4 PPN1 (3)'!L74+'Tab 4 PPN1 (4)'!L74+'Tab 4 PPN1 (5)'!L74+'Tab 4 PPN1 (6)'!L74+'Tab 4 PPN1 (7)'!L74+'Tab 4 PPN1 (8)'!L74+'Tab 4 PPN1 (9)'!L74</f>
        <v>0</v>
      </c>
      <c r="M74" s="285">
        <f>'Tab 3'!M74+'Tab 4 PPN1'!M74+'Tab 4 PPN1 (2)'!M74+'Tab 4 PPN1 (3)'!M74+'Tab 4 PPN1 (4)'!M74+'Tab 4 PPN1 (5)'!M74+'Tab 4 PPN1 (6)'!M74+'Tab 4 PPN1 (7)'!M74+'Tab 4 PPN1 (8)'!M74+'Tab 4 PPN1 (9)'!M74</f>
        <v>0</v>
      </c>
      <c r="N74" s="285">
        <f>'Tab 3'!N74+'Tab 4 PPN1'!N74+'Tab 4 PPN1 (2)'!N74+'Tab 4 PPN1 (3)'!N74+'Tab 4 PPN1 (4)'!N74+'Tab 4 PPN1 (5)'!N74+'Tab 4 PPN1 (6)'!N74+'Tab 4 PPN1 (7)'!N74+'Tab 4 PPN1 (8)'!N74+'Tab 4 PPN1 (9)'!N74</f>
        <v>0</v>
      </c>
      <c r="O74" s="285">
        <f>'Tab 3'!O74+'Tab 4 PPN1'!O74+'Tab 4 PPN1 (2)'!O74+'Tab 4 PPN1 (3)'!O74+'Tab 4 PPN1 (4)'!O74+'Tab 4 PPN1 (5)'!O74+'Tab 4 PPN1 (6)'!O74+'Tab 4 PPN1 (7)'!O74+'Tab 4 PPN1 (8)'!O74+'Tab 4 PPN1 (9)'!O74</f>
        <v>0</v>
      </c>
      <c r="P74" s="285">
        <f>'Tab 3'!P74+'Tab 4 PPN1'!P74+'Tab 4 PPN1 (2)'!P74+'Tab 4 PPN1 (3)'!P74+'Tab 4 PPN1 (4)'!P74+'Tab 4 PPN1 (5)'!P74+'Tab 4 PPN1 (6)'!P74+'Tab 4 PPN1 (7)'!P74+'Tab 4 PPN1 (8)'!P74+'Tab 4 PPN1 (9)'!P74</f>
        <v>0</v>
      </c>
      <c r="Q74" s="285">
        <f>'Tab 3'!Q74+'Tab 4 PPN1'!Q74+'Tab 4 PPN1 (2)'!Q74+'Tab 4 PPN1 (3)'!Q74+'Tab 4 PPN1 (4)'!Q74+'Tab 4 PPN1 (5)'!Q74+'Tab 4 PPN1 (6)'!Q74+'Tab 4 PPN1 (7)'!Q74+'Tab 4 PPN1 (8)'!Q74+'Tab 4 PPN1 (9)'!Q74</f>
        <v>0</v>
      </c>
      <c r="R74" s="285">
        <f>'Tab 3'!R74+'Tab 4 PPN1'!R74+'Tab 4 PPN1 (2)'!R74+'Tab 4 PPN1 (3)'!R74+'Tab 4 PPN1 (4)'!R74+'Tab 4 PPN1 (5)'!R74+'Tab 4 PPN1 (6)'!R74+'Tab 4 PPN1 (7)'!R74+'Tab 4 PPN1 (8)'!R74+'Tab 4 PPN1 (9)'!R74</f>
        <v>0</v>
      </c>
      <c r="S74" s="218"/>
      <c r="T74" s="200"/>
      <c r="U74" s="201"/>
      <c r="W74" s="46"/>
      <c r="X74" s="46"/>
      <c r="Y74" s="46"/>
      <c r="Z74" s="46"/>
    </row>
    <row r="75" spans="1:26" ht="46.5" thickBot="1">
      <c r="A75" s="109"/>
      <c r="B75" s="187" t="s">
        <v>15</v>
      </c>
      <c r="C75" s="188" t="s">
        <v>77</v>
      </c>
      <c r="D75" s="202"/>
      <c r="E75" s="286">
        <f>'Tab 3'!E75+'Tab 4 PPN1'!E75+'Tab 4 PPN1 (2)'!E75+'Tab 4 PPN1 (3)'!E75+'Tab 4 PPN1 (4)'!E75+'Tab 4 PPN1 (5)'!E75+'Tab 4 PPN1 (6)'!E75+'Tab 4 PPN1 (7)'!E75+'Tab 4 PPN1 (8)'!E75+'Tab 4 PPN1 (9)'!E75</f>
        <v>57000</v>
      </c>
      <c r="F75" s="286">
        <f>'Tab 3'!F75+'Tab 4 PPN1'!F75+'Tab 4 PPN1 (2)'!F75+'Tab 4 PPN1 (3)'!F75+'Tab 4 PPN1 (4)'!F75+'Tab 4 PPN1 (5)'!F75+'Tab 4 PPN1 (6)'!F75+'Tab 4 PPN1 (7)'!F75+'Tab 4 PPN1 (8)'!F75+'Tab 4 PPN1 (9)'!F75</f>
        <v>0</v>
      </c>
      <c r="G75" s="286">
        <f>'Tab 3'!G75+'Tab 4 PPN1'!G75+'Tab 4 PPN1 (2)'!G75+'Tab 4 PPN1 (3)'!G75+'Tab 4 PPN1 (4)'!G75+'Tab 4 PPN1 (5)'!G75+'Tab 4 PPN1 (6)'!G75+'Tab 4 PPN1 (7)'!G75+'Tab 4 PPN1 (8)'!G75+'Tab 4 PPN1 (9)'!G75</f>
        <v>57000</v>
      </c>
      <c r="H75" s="286">
        <f>'Tab 3'!H75+'Tab 4 PPN1'!H75+'Tab 4 PPN1 (2)'!H75+'Tab 4 PPN1 (3)'!H75+'Tab 4 PPN1 (4)'!H75+'Tab 4 PPN1 (5)'!H75+'Tab 4 PPN1 (6)'!H75+'Tab 4 PPN1 (7)'!H75+'Tab 4 PPN1 (8)'!H75+'Tab 4 PPN1 (9)'!H75</f>
        <v>0</v>
      </c>
      <c r="I75" s="286">
        <f>'Tab 3'!I75+'Tab 4 PPN1'!I75+'Tab 4 PPN1 (2)'!I75+'Tab 4 PPN1 (3)'!I75+'Tab 4 PPN1 (4)'!I75+'Tab 4 PPN1 (5)'!I75+'Tab 4 PPN1 (6)'!I75+'Tab 4 PPN1 (7)'!I75+'Tab 4 PPN1 (8)'!I75+'Tab 4 PPN1 (9)'!I75</f>
        <v>57000</v>
      </c>
      <c r="J75" s="286">
        <f>'Tab 3'!J75+'Tab 4 PPN1'!J75+'Tab 4 PPN1 (2)'!J75+'Tab 4 PPN1 (3)'!J75+'Tab 4 PPN1 (4)'!J75+'Tab 4 PPN1 (5)'!J75+'Tab 4 PPN1 (6)'!J75+'Tab 4 PPN1 (7)'!J75+'Tab 4 PPN1 (8)'!J75+'Tab 4 PPN1 (9)'!J75</f>
        <v>0</v>
      </c>
      <c r="K75" s="286">
        <f>'Tab 3'!K75+'Tab 4 PPN1'!K75+'Tab 4 PPN1 (2)'!K75+'Tab 4 PPN1 (3)'!K75+'Tab 4 PPN1 (4)'!K75+'Tab 4 PPN1 (5)'!K75+'Tab 4 PPN1 (6)'!K75+'Tab 4 PPN1 (7)'!K75+'Tab 4 PPN1 (8)'!K75+'Tab 4 PPN1 (9)'!K75</f>
        <v>57000</v>
      </c>
      <c r="L75" s="286">
        <f>'Tab 3'!L75+'Tab 4 PPN1'!L75+'Tab 4 PPN1 (2)'!L75+'Tab 4 PPN1 (3)'!L75+'Tab 4 PPN1 (4)'!L75+'Tab 4 PPN1 (5)'!L75+'Tab 4 PPN1 (6)'!L75+'Tab 4 PPN1 (7)'!L75+'Tab 4 PPN1 (8)'!L75+'Tab 4 PPN1 (9)'!L75</f>
        <v>0</v>
      </c>
      <c r="M75" s="286">
        <f>'Tab 3'!M75+'Tab 4 PPN1'!M75+'Tab 4 PPN1 (2)'!M75+'Tab 4 PPN1 (3)'!M75+'Tab 4 PPN1 (4)'!M75+'Tab 4 PPN1 (5)'!M75+'Tab 4 PPN1 (6)'!M75+'Tab 4 PPN1 (7)'!M75+'Tab 4 PPN1 (8)'!M75+'Tab 4 PPN1 (9)'!M75</f>
        <v>0</v>
      </c>
      <c r="N75" s="286">
        <f>'Tab 3'!N75+'Tab 4 PPN1'!N75+'Tab 4 PPN1 (2)'!N75+'Tab 4 PPN1 (3)'!N75+'Tab 4 PPN1 (4)'!N75+'Tab 4 PPN1 (5)'!N75+'Tab 4 PPN1 (6)'!N75+'Tab 4 PPN1 (7)'!N75+'Tab 4 PPN1 (8)'!N75+'Tab 4 PPN1 (9)'!N75</f>
        <v>0</v>
      </c>
      <c r="O75" s="286">
        <f>'Tab 3'!O75+'Tab 4 PPN1'!O75+'Tab 4 PPN1 (2)'!O75+'Tab 4 PPN1 (3)'!O75+'Tab 4 PPN1 (4)'!O75+'Tab 4 PPN1 (5)'!O75+'Tab 4 PPN1 (6)'!O75+'Tab 4 PPN1 (7)'!O75+'Tab 4 PPN1 (8)'!O75+'Tab 4 PPN1 (9)'!O75</f>
        <v>0</v>
      </c>
      <c r="P75" s="286">
        <f>'Tab 3'!P75+'Tab 4 PPN1'!P75+'Tab 4 PPN1 (2)'!P75+'Tab 4 PPN1 (3)'!P75+'Tab 4 PPN1 (4)'!P75+'Tab 4 PPN1 (5)'!P75+'Tab 4 PPN1 (6)'!P75+'Tab 4 PPN1 (7)'!P75+'Tab 4 PPN1 (8)'!P75+'Tab 4 PPN1 (9)'!P75</f>
        <v>0</v>
      </c>
      <c r="Q75" s="286">
        <f>'Tab 3'!Q75+'Tab 4 PPN1'!Q75+'Tab 4 PPN1 (2)'!Q75+'Tab 4 PPN1 (3)'!Q75+'Tab 4 PPN1 (4)'!Q75+'Tab 4 PPN1 (5)'!Q75+'Tab 4 PPN1 (6)'!Q75+'Tab 4 PPN1 (7)'!Q75+'Tab 4 PPN1 (8)'!Q75+'Tab 4 PPN1 (9)'!Q75</f>
        <v>0</v>
      </c>
      <c r="R75" s="286">
        <f>'Tab 3'!R75+'Tab 4 PPN1'!R75+'Tab 4 PPN1 (2)'!R75+'Tab 4 PPN1 (3)'!R75+'Tab 4 PPN1 (4)'!R75+'Tab 4 PPN1 (5)'!R75+'Tab 4 PPN1 (6)'!R75+'Tab 4 PPN1 (7)'!R75+'Tab 4 PPN1 (8)'!R75+'Tab 4 PPN1 (9)'!R75</f>
        <v>0</v>
      </c>
      <c r="S75" s="212">
        <f>SUM(S76:S81)</f>
        <v>0</v>
      </c>
      <c r="T75" s="175">
        <f>SUM(T76:T81)</f>
        <v>0</v>
      </c>
      <c r="U75" s="176">
        <f>SUM(U76:U81)</f>
        <v>0</v>
      </c>
      <c r="W75" s="46"/>
      <c r="X75" s="46"/>
      <c r="Y75" s="46"/>
      <c r="Z75" s="46"/>
    </row>
    <row r="76" spans="1:26" ht="47.25">
      <c r="A76" s="109"/>
      <c r="B76" s="203">
        <v>1</v>
      </c>
      <c r="C76" s="93" t="s">
        <v>51</v>
      </c>
      <c r="D76" s="115">
        <v>821100</v>
      </c>
      <c r="E76" s="285">
        <f>'Tab 3'!E76+'Tab 4 PPN1'!E76+'Tab 4 PPN1 (2)'!E76+'Tab 4 PPN1 (3)'!E76+'Tab 4 PPN1 (4)'!E76+'Tab 4 PPN1 (5)'!E76+'Tab 4 PPN1 (6)'!E76+'Tab 4 PPN1 (7)'!E76+'Tab 4 PPN1 (8)'!E76+'Tab 4 PPN1 (9)'!E76</f>
        <v>0</v>
      </c>
      <c r="F76" s="285">
        <f>'Tab 3'!F76+'Tab 4 PPN1'!F76+'Tab 4 PPN1 (2)'!F76+'Tab 4 PPN1 (3)'!F76+'Tab 4 PPN1 (4)'!F76+'Tab 4 PPN1 (5)'!F76+'Tab 4 PPN1 (6)'!F76+'Tab 4 PPN1 (7)'!F76+'Tab 4 PPN1 (8)'!F76+'Tab 4 PPN1 (9)'!F76</f>
        <v>0</v>
      </c>
      <c r="G76" s="285">
        <f>'Tab 3'!G76+'Tab 4 PPN1'!G76+'Tab 4 PPN1 (2)'!G76+'Tab 4 PPN1 (3)'!G76+'Tab 4 PPN1 (4)'!G76+'Tab 4 PPN1 (5)'!G76+'Tab 4 PPN1 (6)'!G76+'Tab 4 PPN1 (7)'!G76+'Tab 4 PPN1 (8)'!G76+'Tab 4 PPN1 (9)'!G76</f>
        <v>0</v>
      </c>
      <c r="H76" s="285">
        <f>'Tab 3'!H76+'Tab 4 PPN1'!H76+'Tab 4 PPN1 (2)'!H76+'Tab 4 PPN1 (3)'!H76+'Tab 4 PPN1 (4)'!H76+'Tab 4 PPN1 (5)'!H76+'Tab 4 PPN1 (6)'!H76+'Tab 4 PPN1 (7)'!H76+'Tab 4 PPN1 (8)'!H76+'Tab 4 PPN1 (9)'!H76</f>
        <v>0</v>
      </c>
      <c r="I76" s="285">
        <f>'Tab 3'!I76+'Tab 4 PPN1'!I76+'Tab 4 PPN1 (2)'!I76+'Tab 4 PPN1 (3)'!I76+'Tab 4 PPN1 (4)'!I76+'Tab 4 PPN1 (5)'!I76+'Tab 4 PPN1 (6)'!I76+'Tab 4 PPN1 (7)'!I76+'Tab 4 PPN1 (8)'!I76+'Tab 4 PPN1 (9)'!I76</f>
        <v>0</v>
      </c>
      <c r="J76" s="285">
        <f>'Tab 3'!J76+'Tab 4 PPN1'!J76+'Tab 4 PPN1 (2)'!J76+'Tab 4 PPN1 (3)'!J76+'Tab 4 PPN1 (4)'!J76+'Tab 4 PPN1 (5)'!J76+'Tab 4 PPN1 (6)'!J76+'Tab 4 PPN1 (7)'!J76+'Tab 4 PPN1 (8)'!J76+'Tab 4 PPN1 (9)'!J76</f>
        <v>0</v>
      </c>
      <c r="K76" s="285">
        <f>'Tab 3'!K76+'Tab 4 PPN1'!K76+'Tab 4 PPN1 (2)'!K76+'Tab 4 PPN1 (3)'!K76+'Tab 4 PPN1 (4)'!K76+'Tab 4 PPN1 (5)'!K76+'Tab 4 PPN1 (6)'!K76+'Tab 4 PPN1 (7)'!K76+'Tab 4 PPN1 (8)'!K76+'Tab 4 PPN1 (9)'!K76</f>
        <v>0</v>
      </c>
      <c r="L76" s="285">
        <f>'Tab 3'!L76+'Tab 4 PPN1'!L76+'Tab 4 PPN1 (2)'!L76+'Tab 4 PPN1 (3)'!L76+'Tab 4 PPN1 (4)'!L76+'Tab 4 PPN1 (5)'!L76+'Tab 4 PPN1 (6)'!L76+'Tab 4 PPN1 (7)'!L76+'Tab 4 PPN1 (8)'!L76+'Tab 4 PPN1 (9)'!L76</f>
        <v>0</v>
      </c>
      <c r="M76" s="285">
        <f>'Tab 3'!M76+'Tab 4 PPN1'!M76+'Tab 4 PPN1 (2)'!M76+'Tab 4 PPN1 (3)'!M76+'Tab 4 PPN1 (4)'!M76+'Tab 4 PPN1 (5)'!M76+'Tab 4 PPN1 (6)'!M76+'Tab 4 PPN1 (7)'!M76+'Tab 4 PPN1 (8)'!M76+'Tab 4 PPN1 (9)'!M76</f>
        <v>0</v>
      </c>
      <c r="N76" s="285">
        <f>'Tab 3'!N76+'Tab 4 PPN1'!N76+'Tab 4 PPN1 (2)'!N76+'Tab 4 PPN1 (3)'!N76+'Tab 4 PPN1 (4)'!N76+'Tab 4 PPN1 (5)'!N76+'Tab 4 PPN1 (6)'!N76+'Tab 4 PPN1 (7)'!N76+'Tab 4 PPN1 (8)'!N76+'Tab 4 PPN1 (9)'!N76</f>
        <v>0</v>
      </c>
      <c r="O76" s="285">
        <f>'Tab 3'!O76+'Tab 4 PPN1'!O76+'Tab 4 PPN1 (2)'!O76+'Tab 4 PPN1 (3)'!O76+'Tab 4 PPN1 (4)'!O76+'Tab 4 PPN1 (5)'!O76+'Tab 4 PPN1 (6)'!O76+'Tab 4 PPN1 (7)'!O76+'Tab 4 PPN1 (8)'!O76+'Tab 4 PPN1 (9)'!O76</f>
        <v>0</v>
      </c>
      <c r="P76" s="285">
        <f>'Tab 3'!P76+'Tab 4 PPN1'!P76+'Tab 4 PPN1 (2)'!P76+'Tab 4 PPN1 (3)'!P76+'Tab 4 PPN1 (4)'!P76+'Tab 4 PPN1 (5)'!P76+'Tab 4 PPN1 (6)'!P76+'Tab 4 PPN1 (7)'!P76+'Tab 4 PPN1 (8)'!P76+'Tab 4 PPN1 (9)'!P76</f>
        <v>0</v>
      </c>
      <c r="Q76" s="285">
        <f>'Tab 3'!Q76+'Tab 4 PPN1'!Q76+'Tab 4 PPN1 (2)'!Q76+'Tab 4 PPN1 (3)'!Q76+'Tab 4 PPN1 (4)'!Q76+'Tab 4 PPN1 (5)'!Q76+'Tab 4 PPN1 (6)'!Q76+'Tab 4 PPN1 (7)'!Q76+'Tab 4 PPN1 (8)'!Q76+'Tab 4 PPN1 (9)'!Q76</f>
        <v>0</v>
      </c>
      <c r="R76" s="285">
        <f>'Tab 3'!R76+'Tab 4 PPN1'!R76+'Tab 4 PPN1 (2)'!R76+'Tab 4 PPN1 (3)'!R76+'Tab 4 PPN1 (4)'!R76+'Tab 4 PPN1 (5)'!R76+'Tab 4 PPN1 (6)'!R76+'Tab 4 PPN1 (7)'!R76+'Tab 4 PPN1 (8)'!R76+'Tab 4 PPN1 (9)'!R76</f>
        <v>0</v>
      </c>
      <c r="S76" s="219"/>
      <c r="T76" s="204"/>
      <c r="U76" s="205"/>
      <c r="W76" s="46"/>
      <c r="X76" s="46"/>
      <c r="Y76" s="46"/>
      <c r="Z76" s="46"/>
    </row>
    <row r="77" spans="1:26" ht="27.75">
      <c r="A77" s="109"/>
      <c r="B77" s="78">
        <v>2</v>
      </c>
      <c r="C77" s="79" t="s">
        <v>23</v>
      </c>
      <c r="D77" s="78">
        <v>821200</v>
      </c>
      <c r="E77" s="285">
        <f>'Tab 3'!E77+'Tab 4 PPN1'!E77+'Tab 4 PPN1 (2)'!E77+'Tab 4 PPN1 (3)'!E77+'Tab 4 PPN1 (4)'!E77+'Tab 4 PPN1 (5)'!E77+'Tab 4 PPN1 (6)'!E77+'Tab 4 PPN1 (7)'!E77+'Tab 4 PPN1 (8)'!E77+'Tab 4 PPN1 (9)'!E77</f>
        <v>0</v>
      </c>
      <c r="F77" s="285">
        <f>'Tab 3'!F77+'Tab 4 PPN1'!F77+'Tab 4 PPN1 (2)'!F77+'Tab 4 PPN1 (3)'!F77+'Tab 4 PPN1 (4)'!F77+'Tab 4 PPN1 (5)'!F77+'Tab 4 PPN1 (6)'!F77+'Tab 4 PPN1 (7)'!F77+'Tab 4 PPN1 (8)'!F77+'Tab 4 PPN1 (9)'!F77</f>
        <v>0</v>
      </c>
      <c r="G77" s="285">
        <f>'Tab 3'!G77+'Tab 4 PPN1'!G77+'Tab 4 PPN1 (2)'!G77+'Tab 4 PPN1 (3)'!G77+'Tab 4 PPN1 (4)'!G77+'Tab 4 PPN1 (5)'!G77+'Tab 4 PPN1 (6)'!G77+'Tab 4 PPN1 (7)'!G77+'Tab 4 PPN1 (8)'!G77+'Tab 4 PPN1 (9)'!G77</f>
        <v>0</v>
      </c>
      <c r="H77" s="285">
        <f>'Tab 3'!H77+'Tab 4 PPN1'!H77+'Tab 4 PPN1 (2)'!H77+'Tab 4 PPN1 (3)'!H77+'Tab 4 PPN1 (4)'!H77+'Tab 4 PPN1 (5)'!H77+'Tab 4 PPN1 (6)'!H77+'Tab 4 PPN1 (7)'!H77+'Tab 4 PPN1 (8)'!H77+'Tab 4 PPN1 (9)'!H77</f>
        <v>0</v>
      </c>
      <c r="I77" s="285">
        <f>'Tab 3'!I77+'Tab 4 PPN1'!I77+'Tab 4 PPN1 (2)'!I77+'Tab 4 PPN1 (3)'!I77+'Tab 4 PPN1 (4)'!I77+'Tab 4 PPN1 (5)'!I77+'Tab 4 PPN1 (6)'!I77+'Tab 4 PPN1 (7)'!I77+'Tab 4 PPN1 (8)'!I77+'Tab 4 PPN1 (9)'!I77</f>
        <v>0</v>
      </c>
      <c r="J77" s="285">
        <f>'Tab 3'!J77+'Tab 4 PPN1'!J77+'Tab 4 PPN1 (2)'!J77+'Tab 4 PPN1 (3)'!J77+'Tab 4 PPN1 (4)'!J77+'Tab 4 PPN1 (5)'!J77+'Tab 4 PPN1 (6)'!J77+'Tab 4 PPN1 (7)'!J77+'Tab 4 PPN1 (8)'!J77+'Tab 4 PPN1 (9)'!J77</f>
        <v>0</v>
      </c>
      <c r="K77" s="285">
        <f>'Tab 3'!K77+'Tab 4 PPN1'!K77+'Tab 4 PPN1 (2)'!K77+'Tab 4 PPN1 (3)'!K77+'Tab 4 PPN1 (4)'!K77+'Tab 4 PPN1 (5)'!K77+'Tab 4 PPN1 (6)'!K77+'Tab 4 PPN1 (7)'!K77+'Tab 4 PPN1 (8)'!K77+'Tab 4 PPN1 (9)'!K77</f>
        <v>0</v>
      </c>
      <c r="L77" s="285">
        <f>'Tab 3'!L77+'Tab 4 PPN1'!L77+'Tab 4 PPN1 (2)'!L77+'Tab 4 PPN1 (3)'!L77+'Tab 4 PPN1 (4)'!L77+'Tab 4 PPN1 (5)'!L77+'Tab 4 PPN1 (6)'!L77+'Tab 4 PPN1 (7)'!L77+'Tab 4 PPN1 (8)'!L77+'Tab 4 PPN1 (9)'!L77</f>
        <v>0</v>
      </c>
      <c r="M77" s="285">
        <f>'Tab 3'!M77+'Tab 4 PPN1'!M77+'Tab 4 PPN1 (2)'!M77+'Tab 4 PPN1 (3)'!M77+'Tab 4 PPN1 (4)'!M77+'Tab 4 PPN1 (5)'!M77+'Tab 4 PPN1 (6)'!M77+'Tab 4 PPN1 (7)'!M77+'Tab 4 PPN1 (8)'!M77+'Tab 4 PPN1 (9)'!M77</f>
        <v>0</v>
      </c>
      <c r="N77" s="285">
        <f>'Tab 3'!N77+'Tab 4 PPN1'!N77+'Tab 4 PPN1 (2)'!N77+'Tab 4 PPN1 (3)'!N77+'Tab 4 PPN1 (4)'!N77+'Tab 4 PPN1 (5)'!N77+'Tab 4 PPN1 (6)'!N77+'Tab 4 PPN1 (7)'!N77+'Tab 4 PPN1 (8)'!N77+'Tab 4 PPN1 (9)'!N77</f>
        <v>0</v>
      </c>
      <c r="O77" s="285">
        <f>'Tab 3'!O77+'Tab 4 PPN1'!O77+'Tab 4 PPN1 (2)'!O77+'Tab 4 PPN1 (3)'!O77+'Tab 4 PPN1 (4)'!O77+'Tab 4 PPN1 (5)'!O77+'Tab 4 PPN1 (6)'!O77+'Tab 4 PPN1 (7)'!O77+'Tab 4 PPN1 (8)'!O77+'Tab 4 PPN1 (9)'!O77</f>
        <v>0</v>
      </c>
      <c r="P77" s="285">
        <f>'Tab 3'!P77+'Tab 4 PPN1'!P77+'Tab 4 PPN1 (2)'!P77+'Tab 4 PPN1 (3)'!P77+'Tab 4 PPN1 (4)'!P77+'Tab 4 PPN1 (5)'!P77+'Tab 4 PPN1 (6)'!P77+'Tab 4 PPN1 (7)'!P77+'Tab 4 PPN1 (8)'!P77+'Tab 4 PPN1 (9)'!P77</f>
        <v>0</v>
      </c>
      <c r="Q77" s="285">
        <f>'Tab 3'!Q77+'Tab 4 PPN1'!Q77+'Tab 4 PPN1 (2)'!Q77+'Tab 4 PPN1 (3)'!Q77+'Tab 4 PPN1 (4)'!Q77+'Tab 4 PPN1 (5)'!Q77+'Tab 4 PPN1 (6)'!Q77+'Tab 4 PPN1 (7)'!Q77+'Tab 4 PPN1 (8)'!Q77+'Tab 4 PPN1 (9)'!Q77</f>
        <v>0</v>
      </c>
      <c r="R77" s="285">
        <f>'Tab 3'!R77+'Tab 4 PPN1'!R77+'Tab 4 PPN1 (2)'!R77+'Tab 4 PPN1 (3)'!R77+'Tab 4 PPN1 (4)'!R77+'Tab 4 PPN1 (5)'!R77+'Tab 4 PPN1 (6)'!R77+'Tab 4 PPN1 (7)'!R77+'Tab 4 PPN1 (8)'!R77+'Tab 4 PPN1 (9)'!R77</f>
        <v>0</v>
      </c>
      <c r="S77" s="211"/>
      <c r="T77" s="185"/>
      <c r="U77" s="186"/>
      <c r="W77" s="46"/>
      <c r="X77" s="46"/>
      <c r="Y77" s="46"/>
      <c r="Z77" s="46"/>
    </row>
    <row r="78" spans="1:26" ht="27.75">
      <c r="A78" s="109"/>
      <c r="B78" s="78">
        <v>3</v>
      </c>
      <c r="C78" s="79" t="s">
        <v>24</v>
      </c>
      <c r="D78" s="78">
        <v>821300</v>
      </c>
      <c r="E78" s="285">
        <f>'Tab 3'!E78+'Tab 4 PPN1'!E78+'Tab 4 PPN1 (2)'!E78+'Tab 4 PPN1 (3)'!E78+'Tab 4 PPN1 (4)'!E78+'Tab 4 PPN1 (5)'!E78+'Tab 4 PPN1 (6)'!E78+'Tab 4 PPN1 (7)'!E78+'Tab 4 PPN1 (8)'!E78+'Tab 4 PPN1 (9)'!E78</f>
        <v>57000</v>
      </c>
      <c r="F78" s="285">
        <f>'Tab 3'!F78+'Tab 4 PPN1'!F78+'Tab 4 PPN1 (2)'!F78+'Tab 4 PPN1 (3)'!F78+'Tab 4 PPN1 (4)'!F78+'Tab 4 PPN1 (5)'!F78+'Tab 4 PPN1 (6)'!F78+'Tab 4 PPN1 (7)'!F78+'Tab 4 PPN1 (8)'!F78+'Tab 4 PPN1 (9)'!F78</f>
        <v>0</v>
      </c>
      <c r="G78" s="285">
        <f>'Tab 3'!G78+'Tab 4 PPN1'!G78+'Tab 4 PPN1 (2)'!G78+'Tab 4 PPN1 (3)'!G78+'Tab 4 PPN1 (4)'!G78+'Tab 4 PPN1 (5)'!G78+'Tab 4 PPN1 (6)'!G78+'Tab 4 PPN1 (7)'!G78+'Tab 4 PPN1 (8)'!G78+'Tab 4 PPN1 (9)'!G78</f>
        <v>57000</v>
      </c>
      <c r="H78" s="285">
        <f>'Tab 3'!H78+'Tab 4 PPN1'!H78+'Tab 4 PPN1 (2)'!H78+'Tab 4 PPN1 (3)'!H78+'Tab 4 PPN1 (4)'!H78+'Tab 4 PPN1 (5)'!H78+'Tab 4 PPN1 (6)'!H78+'Tab 4 PPN1 (7)'!H78+'Tab 4 PPN1 (8)'!H78+'Tab 4 PPN1 (9)'!H78</f>
        <v>0</v>
      </c>
      <c r="I78" s="285">
        <f>'Tab 3'!I78+'Tab 4 PPN1'!I78+'Tab 4 PPN1 (2)'!I78+'Tab 4 PPN1 (3)'!I78+'Tab 4 PPN1 (4)'!I78+'Tab 4 PPN1 (5)'!I78+'Tab 4 PPN1 (6)'!I78+'Tab 4 PPN1 (7)'!I78+'Tab 4 PPN1 (8)'!I78+'Tab 4 PPN1 (9)'!I78</f>
        <v>57000</v>
      </c>
      <c r="J78" s="285">
        <f>'Tab 3'!J78+'Tab 4 PPN1'!J78+'Tab 4 PPN1 (2)'!J78+'Tab 4 PPN1 (3)'!J78+'Tab 4 PPN1 (4)'!J78+'Tab 4 PPN1 (5)'!J78+'Tab 4 PPN1 (6)'!J78+'Tab 4 PPN1 (7)'!J78+'Tab 4 PPN1 (8)'!J78+'Tab 4 PPN1 (9)'!J78</f>
        <v>0</v>
      </c>
      <c r="K78" s="285">
        <f>'Tab 3'!K78+'Tab 4 PPN1'!K78+'Tab 4 PPN1 (2)'!K78+'Tab 4 PPN1 (3)'!K78+'Tab 4 PPN1 (4)'!K78+'Tab 4 PPN1 (5)'!K78+'Tab 4 PPN1 (6)'!K78+'Tab 4 PPN1 (7)'!K78+'Tab 4 PPN1 (8)'!K78+'Tab 4 PPN1 (9)'!K78</f>
        <v>57000</v>
      </c>
      <c r="L78" s="285">
        <f>'Tab 3'!L78+'Tab 4 PPN1'!L78+'Tab 4 PPN1 (2)'!L78+'Tab 4 PPN1 (3)'!L78+'Tab 4 PPN1 (4)'!L78+'Tab 4 PPN1 (5)'!L78+'Tab 4 PPN1 (6)'!L78+'Tab 4 PPN1 (7)'!L78+'Tab 4 PPN1 (8)'!L78+'Tab 4 PPN1 (9)'!L78</f>
        <v>0</v>
      </c>
      <c r="M78" s="285">
        <f>'Tab 3'!M78+'Tab 4 PPN1'!M78+'Tab 4 PPN1 (2)'!M78+'Tab 4 PPN1 (3)'!M78+'Tab 4 PPN1 (4)'!M78+'Tab 4 PPN1 (5)'!M78+'Tab 4 PPN1 (6)'!M78+'Tab 4 PPN1 (7)'!M78+'Tab 4 PPN1 (8)'!M78+'Tab 4 PPN1 (9)'!M78</f>
        <v>0</v>
      </c>
      <c r="N78" s="285">
        <f>'Tab 3'!N78+'Tab 4 PPN1'!N78+'Tab 4 PPN1 (2)'!N78+'Tab 4 PPN1 (3)'!N78+'Tab 4 PPN1 (4)'!N78+'Tab 4 PPN1 (5)'!N78+'Tab 4 PPN1 (6)'!N78+'Tab 4 PPN1 (7)'!N78+'Tab 4 PPN1 (8)'!N78+'Tab 4 PPN1 (9)'!N78</f>
        <v>0</v>
      </c>
      <c r="O78" s="285">
        <f>'Tab 3'!O78+'Tab 4 PPN1'!O78+'Tab 4 PPN1 (2)'!O78+'Tab 4 PPN1 (3)'!O78+'Tab 4 PPN1 (4)'!O78+'Tab 4 PPN1 (5)'!O78+'Tab 4 PPN1 (6)'!O78+'Tab 4 PPN1 (7)'!O78+'Tab 4 PPN1 (8)'!O78+'Tab 4 PPN1 (9)'!O78</f>
        <v>0</v>
      </c>
      <c r="P78" s="285">
        <f>'Tab 3'!P78+'Tab 4 PPN1'!P78+'Tab 4 PPN1 (2)'!P78+'Tab 4 PPN1 (3)'!P78+'Tab 4 PPN1 (4)'!P78+'Tab 4 PPN1 (5)'!P78+'Tab 4 PPN1 (6)'!P78+'Tab 4 PPN1 (7)'!P78+'Tab 4 PPN1 (8)'!P78+'Tab 4 PPN1 (9)'!P78</f>
        <v>0</v>
      </c>
      <c r="Q78" s="285">
        <f>'Tab 3'!Q78+'Tab 4 PPN1'!Q78+'Tab 4 PPN1 (2)'!Q78+'Tab 4 PPN1 (3)'!Q78+'Tab 4 PPN1 (4)'!Q78+'Tab 4 PPN1 (5)'!Q78+'Tab 4 PPN1 (6)'!Q78+'Tab 4 PPN1 (7)'!Q78+'Tab 4 PPN1 (8)'!Q78+'Tab 4 PPN1 (9)'!Q78</f>
        <v>0</v>
      </c>
      <c r="R78" s="285">
        <f>'Tab 3'!R78+'Tab 4 PPN1'!R78+'Tab 4 PPN1 (2)'!R78+'Tab 4 PPN1 (3)'!R78+'Tab 4 PPN1 (4)'!R78+'Tab 4 PPN1 (5)'!R78+'Tab 4 PPN1 (6)'!R78+'Tab 4 PPN1 (7)'!R78+'Tab 4 PPN1 (8)'!R78+'Tab 4 PPN1 (9)'!R78</f>
        <v>0</v>
      </c>
      <c r="S78" s="211"/>
      <c r="T78" s="185"/>
      <c r="U78" s="186"/>
      <c r="W78" s="46"/>
      <c r="X78" s="46"/>
      <c r="Y78" s="46"/>
      <c r="Z78" s="46"/>
    </row>
    <row r="79" spans="1:26" ht="27.75">
      <c r="A79" s="109"/>
      <c r="B79" s="78">
        <v>4</v>
      </c>
      <c r="C79" s="89" t="s">
        <v>25</v>
      </c>
      <c r="D79" s="78">
        <v>821400</v>
      </c>
      <c r="E79" s="285">
        <f>'Tab 3'!E79+'Tab 4 PPN1'!E79+'Tab 4 PPN1 (2)'!E79+'Tab 4 PPN1 (3)'!E79+'Tab 4 PPN1 (4)'!E79+'Tab 4 PPN1 (5)'!E79+'Tab 4 PPN1 (6)'!E79+'Tab 4 PPN1 (7)'!E79+'Tab 4 PPN1 (8)'!E79+'Tab 4 PPN1 (9)'!E79</f>
        <v>0</v>
      </c>
      <c r="F79" s="285">
        <f>'Tab 3'!F79+'Tab 4 PPN1'!F79+'Tab 4 PPN1 (2)'!F79+'Tab 4 PPN1 (3)'!F79+'Tab 4 PPN1 (4)'!F79+'Tab 4 PPN1 (5)'!F79+'Tab 4 PPN1 (6)'!F79+'Tab 4 PPN1 (7)'!F79+'Tab 4 PPN1 (8)'!F79+'Tab 4 PPN1 (9)'!F79</f>
        <v>0</v>
      </c>
      <c r="G79" s="285">
        <f>'Tab 3'!G79+'Tab 4 PPN1'!G79+'Tab 4 PPN1 (2)'!G79+'Tab 4 PPN1 (3)'!G79+'Tab 4 PPN1 (4)'!G79+'Tab 4 PPN1 (5)'!G79+'Tab 4 PPN1 (6)'!G79+'Tab 4 PPN1 (7)'!G79+'Tab 4 PPN1 (8)'!G79+'Tab 4 PPN1 (9)'!G79</f>
        <v>0</v>
      </c>
      <c r="H79" s="285">
        <f>'Tab 3'!H79+'Tab 4 PPN1'!H79+'Tab 4 PPN1 (2)'!H79+'Tab 4 PPN1 (3)'!H79+'Tab 4 PPN1 (4)'!H79+'Tab 4 PPN1 (5)'!H79+'Tab 4 PPN1 (6)'!H79+'Tab 4 PPN1 (7)'!H79+'Tab 4 PPN1 (8)'!H79+'Tab 4 PPN1 (9)'!H79</f>
        <v>0</v>
      </c>
      <c r="I79" s="285">
        <f>'Tab 3'!I79+'Tab 4 PPN1'!I79+'Tab 4 PPN1 (2)'!I79+'Tab 4 PPN1 (3)'!I79+'Tab 4 PPN1 (4)'!I79+'Tab 4 PPN1 (5)'!I79+'Tab 4 PPN1 (6)'!I79+'Tab 4 PPN1 (7)'!I79+'Tab 4 PPN1 (8)'!I79+'Tab 4 PPN1 (9)'!I79</f>
        <v>0</v>
      </c>
      <c r="J79" s="285">
        <f>'Tab 3'!J79+'Tab 4 PPN1'!J79+'Tab 4 PPN1 (2)'!J79+'Tab 4 PPN1 (3)'!J79+'Tab 4 PPN1 (4)'!J79+'Tab 4 PPN1 (5)'!J79+'Tab 4 PPN1 (6)'!J79+'Tab 4 PPN1 (7)'!J79+'Tab 4 PPN1 (8)'!J79+'Tab 4 PPN1 (9)'!J79</f>
        <v>0</v>
      </c>
      <c r="K79" s="285">
        <f>'Tab 3'!K79+'Tab 4 PPN1'!K79+'Tab 4 PPN1 (2)'!K79+'Tab 4 PPN1 (3)'!K79+'Tab 4 PPN1 (4)'!K79+'Tab 4 PPN1 (5)'!K79+'Tab 4 PPN1 (6)'!K79+'Tab 4 PPN1 (7)'!K79+'Tab 4 PPN1 (8)'!K79+'Tab 4 PPN1 (9)'!K79</f>
        <v>0</v>
      </c>
      <c r="L79" s="285">
        <f>'Tab 3'!L79+'Tab 4 PPN1'!L79+'Tab 4 PPN1 (2)'!L79+'Tab 4 PPN1 (3)'!L79+'Tab 4 PPN1 (4)'!L79+'Tab 4 PPN1 (5)'!L79+'Tab 4 PPN1 (6)'!L79+'Tab 4 PPN1 (7)'!L79+'Tab 4 PPN1 (8)'!L79+'Tab 4 PPN1 (9)'!L79</f>
        <v>0</v>
      </c>
      <c r="M79" s="285">
        <f>'Tab 3'!M79+'Tab 4 PPN1'!M79+'Tab 4 PPN1 (2)'!M79+'Tab 4 PPN1 (3)'!M79+'Tab 4 PPN1 (4)'!M79+'Tab 4 PPN1 (5)'!M79+'Tab 4 PPN1 (6)'!M79+'Tab 4 PPN1 (7)'!M79+'Tab 4 PPN1 (8)'!M79+'Tab 4 PPN1 (9)'!M79</f>
        <v>0</v>
      </c>
      <c r="N79" s="285">
        <f>'Tab 3'!N79+'Tab 4 PPN1'!N79+'Tab 4 PPN1 (2)'!N79+'Tab 4 PPN1 (3)'!N79+'Tab 4 PPN1 (4)'!N79+'Tab 4 PPN1 (5)'!N79+'Tab 4 PPN1 (6)'!N79+'Tab 4 PPN1 (7)'!N79+'Tab 4 PPN1 (8)'!N79+'Tab 4 PPN1 (9)'!N79</f>
        <v>0</v>
      </c>
      <c r="O79" s="285">
        <f>'Tab 3'!O79+'Tab 4 PPN1'!O79+'Tab 4 PPN1 (2)'!O79+'Tab 4 PPN1 (3)'!O79+'Tab 4 PPN1 (4)'!O79+'Tab 4 PPN1 (5)'!O79+'Tab 4 PPN1 (6)'!O79+'Tab 4 PPN1 (7)'!O79+'Tab 4 PPN1 (8)'!O79+'Tab 4 PPN1 (9)'!O79</f>
        <v>0</v>
      </c>
      <c r="P79" s="285">
        <f>'Tab 3'!P79+'Tab 4 PPN1'!P79+'Tab 4 PPN1 (2)'!P79+'Tab 4 PPN1 (3)'!P79+'Tab 4 PPN1 (4)'!P79+'Tab 4 PPN1 (5)'!P79+'Tab 4 PPN1 (6)'!P79+'Tab 4 PPN1 (7)'!P79+'Tab 4 PPN1 (8)'!P79+'Tab 4 PPN1 (9)'!P79</f>
        <v>0</v>
      </c>
      <c r="Q79" s="285">
        <f>'Tab 3'!Q79+'Tab 4 PPN1'!Q79+'Tab 4 PPN1 (2)'!Q79+'Tab 4 PPN1 (3)'!Q79+'Tab 4 PPN1 (4)'!Q79+'Tab 4 PPN1 (5)'!Q79+'Tab 4 PPN1 (6)'!Q79+'Tab 4 PPN1 (7)'!Q79+'Tab 4 PPN1 (8)'!Q79+'Tab 4 PPN1 (9)'!Q79</f>
        <v>0</v>
      </c>
      <c r="R79" s="285">
        <f>'Tab 3'!R79+'Tab 4 PPN1'!R79+'Tab 4 PPN1 (2)'!R79+'Tab 4 PPN1 (3)'!R79+'Tab 4 PPN1 (4)'!R79+'Tab 4 PPN1 (5)'!R79+'Tab 4 PPN1 (6)'!R79+'Tab 4 PPN1 (7)'!R79+'Tab 4 PPN1 (8)'!R79+'Tab 4 PPN1 (9)'!R79</f>
        <v>0</v>
      </c>
      <c r="S79" s="211"/>
      <c r="T79" s="185"/>
      <c r="U79" s="186"/>
      <c r="W79" s="46"/>
      <c r="X79" s="46"/>
      <c r="Y79" s="46"/>
      <c r="Z79" s="46"/>
    </row>
    <row r="80" spans="1:26" ht="27.75">
      <c r="A80" s="109"/>
      <c r="B80" s="78">
        <v>5</v>
      </c>
      <c r="C80" s="89" t="s">
        <v>26</v>
      </c>
      <c r="D80" s="78">
        <v>821500</v>
      </c>
      <c r="E80" s="285">
        <f>'Tab 3'!E80+'Tab 4 PPN1'!E80+'Tab 4 PPN1 (2)'!E80+'Tab 4 PPN1 (3)'!E80+'Tab 4 PPN1 (4)'!E80+'Tab 4 PPN1 (5)'!E80+'Tab 4 PPN1 (6)'!E80+'Tab 4 PPN1 (7)'!E80+'Tab 4 PPN1 (8)'!E80+'Tab 4 PPN1 (9)'!E80</f>
        <v>0</v>
      </c>
      <c r="F80" s="285">
        <f>'Tab 3'!F80+'Tab 4 PPN1'!F80+'Tab 4 PPN1 (2)'!F80+'Tab 4 PPN1 (3)'!F80+'Tab 4 PPN1 (4)'!F80+'Tab 4 PPN1 (5)'!F80+'Tab 4 PPN1 (6)'!F80+'Tab 4 PPN1 (7)'!F80+'Tab 4 PPN1 (8)'!F80+'Tab 4 PPN1 (9)'!F80</f>
        <v>0</v>
      </c>
      <c r="G80" s="285">
        <f>'Tab 3'!G80+'Tab 4 PPN1'!G80+'Tab 4 PPN1 (2)'!G80+'Tab 4 PPN1 (3)'!G80+'Tab 4 PPN1 (4)'!G80+'Tab 4 PPN1 (5)'!G80+'Tab 4 PPN1 (6)'!G80+'Tab 4 PPN1 (7)'!G80+'Tab 4 PPN1 (8)'!G80+'Tab 4 PPN1 (9)'!G80</f>
        <v>0</v>
      </c>
      <c r="H80" s="285">
        <f>'Tab 3'!H80+'Tab 4 PPN1'!H80+'Tab 4 PPN1 (2)'!H80+'Tab 4 PPN1 (3)'!H80+'Tab 4 PPN1 (4)'!H80+'Tab 4 PPN1 (5)'!H80+'Tab 4 PPN1 (6)'!H80+'Tab 4 PPN1 (7)'!H80+'Tab 4 PPN1 (8)'!H80+'Tab 4 PPN1 (9)'!H80</f>
        <v>0</v>
      </c>
      <c r="I80" s="285">
        <f>'Tab 3'!I80+'Tab 4 PPN1'!I80+'Tab 4 PPN1 (2)'!I80+'Tab 4 PPN1 (3)'!I80+'Tab 4 PPN1 (4)'!I80+'Tab 4 PPN1 (5)'!I80+'Tab 4 PPN1 (6)'!I80+'Tab 4 PPN1 (7)'!I80+'Tab 4 PPN1 (8)'!I80+'Tab 4 PPN1 (9)'!I80</f>
        <v>0</v>
      </c>
      <c r="J80" s="285">
        <f>'Tab 3'!J80+'Tab 4 PPN1'!J80+'Tab 4 PPN1 (2)'!J80+'Tab 4 PPN1 (3)'!J80+'Tab 4 PPN1 (4)'!J80+'Tab 4 PPN1 (5)'!J80+'Tab 4 PPN1 (6)'!J80+'Tab 4 PPN1 (7)'!J80+'Tab 4 PPN1 (8)'!J80+'Tab 4 PPN1 (9)'!J80</f>
        <v>0</v>
      </c>
      <c r="K80" s="285">
        <f>'Tab 3'!K80+'Tab 4 PPN1'!K80+'Tab 4 PPN1 (2)'!K80+'Tab 4 PPN1 (3)'!K80+'Tab 4 PPN1 (4)'!K80+'Tab 4 PPN1 (5)'!K80+'Tab 4 PPN1 (6)'!K80+'Tab 4 PPN1 (7)'!K80+'Tab 4 PPN1 (8)'!K80+'Tab 4 PPN1 (9)'!K80</f>
        <v>0</v>
      </c>
      <c r="L80" s="285">
        <f>'Tab 3'!L80+'Tab 4 PPN1'!L80+'Tab 4 PPN1 (2)'!L80+'Tab 4 PPN1 (3)'!L80+'Tab 4 PPN1 (4)'!L80+'Tab 4 PPN1 (5)'!L80+'Tab 4 PPN1 (6)'!L80+'Tab 4 PPN1 (7)'!L80+'Tab 4 PPN1 (8)'!L80+'Tab 4 PPN1 (9)'!L80</f>
        <v>0</v>
      </c>
      <c r="M80" s="285">
        <f>'Tab 3'!M80+'Tab 4 PPN1'!M80+'Tab 4 PPN1 (2)'!M80+'Tab 4 PPN1 (3)'!M80+'Tab 4 PPN1 (4)'!M80+'Tab 4 PPN1 (5)'!M80+'Tab 4 PPN1 (6)'!M80+'Tab 4 PPN1 (7)'!M80+'Tab 4 PPN1 (8)'!M80+'Tab 4 PPN1 (9)'!M80</f>
        <v>0</v>
      </c>
      <c r="N80" s="285">
        <f>'Tab 3'!N80+'Tab 4 PPN1'!N80+'Tab 4 PPN1 (2)'!N80+'Tab 4 PPN1 (3)'!N80+'Tab 4 PPN1 (4)'!N80+'Tab 4 PPN1 (5)'!N80+'Tab 4 PPN1 (6)'!N80+'Tab 4 PPN1 (7)'!N80+'Tab 4 PPN1 (8)'!N80+'Tab 4 PPN1 (9)'!N80</f>
        <v>0</v>
      </c>
      <c r="O80" s="285">
        <f>'Tab 3'!O80+'Tab 4 PPN1'!O80+'Tab 4 PPN1 (2)'!O80+'Tab 4 PPN1 (3)'!O80+'Tab 4 PPN1 (4)'!O80+'Tab 4 PPN1 (5)'!O80+'Tab 4 PPN1 (6)'!O80+'Tab 4 PPN1 (7)'!O80+'Tab 4 PPN1 (8)'!O80+'Tab 4 PPN1 (9)'!O80</f>
        <v>0</v>
      </c>
      <c r="P80" s="285">
        <f>'Tab 3'!P80+'Tab 4 PPN1'!P80+'Tab 4 PPN1 (2)'!P80+'Tab 4 PPN1 (3)'!P80+'Tab 4 PPN1 (4)'!P80+'Tab 4 PPN1 (5)'!P80+'Tab 4 PPN1 (6)'!P80+'Tab 4 PPN1 (7)'!P80+'Tab 4 PPN1 (8)'!P80+'Tab 4 PPN1 (9)'!P80</f>
        <v>0</v>
      </c>
      <c r="Q80" s="285">
        <f>'Tab 3'!Q80+'Tab 4 PPN1'!Q80+'Tab 4 PPN1 (2)'!Q80+'Tab 4 PPN1 (3)'!Q80+'Tab 4 PPN1 (4)'!Q80+'Tab 4 PPN1 (5)'!Q80+'Tab 4 PPN1 (6)'!Q80+'Tab 4 PPN1 (7)'!Q80+'Tab 4 PPN1 (8)'!Q80+'Tab 4 PPN1 (9)'!Q80</f>
        <v>0</v>
      </c>
      <c r="R80" s="285">
        <f>'Tab 3'!R80+'Tab 4 PPN1'!R80+'Tab 4 PPN1 (2)'!R80+'Tab 4 PPN1 (3)'!R80+'Tab 4 PPN1 (4)'!R80+'Tab 4 PPN1 (5)'!R80+'Tab 4 PPN1 (6)'!R80+'Tab 4 PPN1 (7)'!R80+'Tab 4 PPN1 (8)'!R80+'Tab 4 PPN1 (9)'!R80</f>
        <v>0</v>
      </c>
      <c r="S80" s="211"/>
      <c r="T80" s="185"/>
      <c r="U80" s="186"/>
      <c r="W80" s="46"/>
      <c r="X80" s="46"/>
      <c r="Y80" s="46"/>
      <c r="Z80" s="46"/>
    </row>
    <row r="81" spans="1:26" ht="27.75">
      <c r="A81" s="109"/>
      <c r="B81" s="78">
        <v>6</v>
      </c>
      <c r="C81" s="89" t="s">
        <v>27</v>
      </c>
      <c r="D81" s="78">
        <v>821600</v>
      </c>
      <c r="E81" s="285">
        <f>'Tab 3'!E81+'Tab 4 PPN1'!E81+'Tab 4 PPN1 (2)'!E81+'Tab 4 PPN1 (3)'!E81+'Tab 4 PPN1 (4)'!E81+'Tab 4 PPN1 (5)'!E81+'Tab 4 PPN1 (6)'!E81+'Tab 4 PPN1 (7)'!E81+'Tab 4 PPN1 (8)'!E81+'Tab 4 PPN1 (9)'!E81</f>
        <v>0</v>
      </c>
      <c r="F81" s="285">
        <f>'Tab 3'!F81+'Tab 4 PPN1'!F81+'Tab 4 PPN1 (2)'!F81+'Tab 4 PPN1 (3)'!F81+'Tab 4 PPN1 (4)'!F81+'Tab 4 PPN1 (5)'!F81+'Tab 4 PPN1 (6)'!F81+'Tab 4 PPN1 (7)'!F81+'Tab 4 PPN1 (8)'!F81+'Tab 4 PPN1 (9)'!F81</f>
        <v>0</v>
      </c>
      <c r="G81" s="285">
        <f>'Tab 3'!G81+'Tab 4 PPN1'!G81+'Tab 4 PPN1 (2)'!G81+'Tab 4 PPN1 (3)'!G81+'Tab 4 PPN1 (4)'!G81+'Tab 4 PPN1 (5)'!G81+'Tab 4 PPN1 (6)'!G81+'Tab 4 PPN1 (7)'!G81+'Tab 4 PPN1 (8)'!G81+'Tab 4 PPN1 (9)'!G81</f>
        <v>0</v>
      </c>
      <c r="H81" s="285">
        <f>'Tab 3'!H81+'Tab 4 PPN1'!H81+'Tab 4 PPN1 (2)'!H81+'Tab 4 PPN1 (3)'!H81+'Tab 4 PPN1 (4)'!H81+'Tab 4 PPN1 (5)'!H81+'Tab 4 PPN1 (6)'!H81+'Tab 4 PPN1 (7)'!H81+'Tab 4 PPN1 (8)'!H81+'Tab 4 PPN1 (9)'!H81</f>
        <v>0</v>
      </c>
      <c r="I81" s="285">
        <f>'Tab 3'!I81+'Tab 4 PPN1'!I81+'Tab 4 PPN1 (2)'!I81+'Tab 4 PPN1 (3)'!I81+'Tab 4 PPN1 (4)'!I81+'Tab 4 PPN1 (5)'!I81+'Tab 4 PPN1 (6)'!I81+'Tab 4 PPN1 (7)'!I81+'Tab 4 PPN1 (8)'!I81+'Tab 4 PPN1 (9)'!I81</f>
        <v>0</v>
      </c>
      <c r="J81" s="285">
        <f>'Tab 3'!J81+'Tab 4 PPN1'!J81+'Tab 4 PPN1 (2)'!J81+'Tab 4 PPN1 (3)'!J81+'Tab 4 PPN1 (4)'!J81+'Tab 4 PPN1 (5)'!J81+'Tab 4 PPN1 (6)'!J81+'Tab 4 PPN1 (7)'!J81+'Tab 4 PPN1 (8)'!J81+'Tab 4 PPN1 (9)'!J81</f>
        <v>0</v>
      </c>
      <c r="K81" s="285">
        <f>'Tab 3'!K81+'Tab 4 PPN1'!K81+'Tab 4 PPN1 (2)'!K81+'Tab 4 PPN1 (3)'!K81+'Tab 4 PPN1 (4)'!K81+'Tab 4 PPN1 (5)'!K81+'Tab 4 PPN1 (6)'!K81+'Tab 4 PPN1 (7)'!K81+'Tab 4 PPN1 (8)'!K81+'Tab 4 PPN1 (9)'!K81</f>
        <v>0</v>
      </c>
      <c r="L81" s="285">
        <f>'Tab 3'!L81+'Tab 4 PPN1'!L81+'Tab 4 PPN1 (2)'!L81+'Tab 4 PPN1 (3)'!L81+'Tab 4 PPN1 (4)'!L81+'Tab 4 PPN1 (5)'!L81+'Tab 4 PPN1 (6)'!L81+'Tab 4 PPN1 (7)'!L81+'Tab 4 PPN1 (8)'!L81+'Tab 4 PPN1 (9)'!L81</f>
        <v>0</v>
      </c>
      <c r="M81" s="285">
        <f>'Tab 3'!M81+'Tab 4 PPN1'!M81+'Tab 4 PPN1 (2)'!M81+'Tab 4 PPN1 (3)'!M81+'Tab 4 PPN1 (4)'!M81+'Tab 4 PPN1 (5)'!M81+'Tab 4 PPN1 (6)'!M81+'Tab 4 PPN1 (7)'!M81+'Tab 4 PPN1 (8)'!M81+'Tab 4 PPN1 (9)'!M81</f>
        <v>0</v>
      </c>
      <c r="N81" s="285">
        <f>'Tab 3'!N81+'Tab 4 PPN1'!N81+'Tab 4 PPN1 (2)'!N81+'Tab 4 PPN1 (3)'!N81+'Tab 4 PPN1 (4)'!N81+'Tab 4 PPN1 (5)'!N81+'Tab 4 PPN1 (6)'!N81+'Tab 4 PPN1 (7)'!N81+'Tab 4 PPN1 (8)'!N81+'Tab 4 PPN1 (9)'!N81</f>
        <v>0</v>
      </c>
      <c r="O81" s="285">
        <f>'Tab 3'!O81+'Tab 4 PPN1'!O81+'Tab 4 PPN1 (2)'!O81+'Tab 4 PPN1 (3)'!O81+'Tab 4 PPN1 (4)'!O81+'Tab 4 PPN1 (5)'!O81+'Tab 4 PPN1 (6)'!O81+'Tab 4 PPN1 (7)'!O81+'Tab 4 PPN1 (8)'!O81+'Tab 4 PPN1 (9)'!O81</f>
        <v>0</v>
      </c>
      <c r="P81" s="285">
        <f>'Tab 3'!P81+'Tab 4 PPN1'!P81+'Tab 4 PPN1 (2)'!P81+'Tab 4 PPN1 (3)'!P81+'Tab 4 PPN1 (4)'!P81+'Tab 4 PPN1 (5)'!P81+'Tab 4 PPN1 (6)'!P81+'Tab 4 PPN1 (7)'!P81+'Tab 4 PPN1 (8)'!P81+'Tab 4 PPN1 (9)'!P81</f>
        <v>0</v>
      </c>
      <c r="Q81" s="285">
        <f>'Tab 3'!Q81+'Tab 4 PPN1'!Q81+'Tab 4 PPN1 (2)'!Q81+'Tab 4 PPN1 (3)'!Q81+'Tab 4 PPN1 (4)'!Q81+'Tab 4 PPN1 (5)'!Q81+'Tab 4 PPN1 (6)'!Q81+'Tab 4 PPN1 (7)'!Q81+'Tab 4 PPN1 (8)'!Q81+'Tab 4 PPN1 (9)'!Q81</f>
        <v>0</v>
      </c>
      <c r="R81" s="285">
        <f>'Tab 3'!R81+'Tab 4 PPN1'!R81+'Tab 4 PPN1 (2)'!R81+'Tab 4 PPN1 (3)'!R81+'Tab 4 PPN1 (4)'!R81+'Tab 4 PPN1 (5)'!R81+'Tab 4 PPN1 (6)'!R81+'Tab 4 PPN1 (7)'!R81+'Tab 4 PPN1 (8)'!R81+'Tab 4 PPN1 (9)'!R81</f>
        <v>0</v>
      </c>
      <c r="S81" s="211"/>
      <c r="T81" s="185"/>
      <c r="U81" s="186"/>
      <c r="V81" s="6"/>
      <c r="W81" s="46"/>
      <c r="X81" s="46"/>
      <c r="Y81" s="46"/>
      <c r="Z81" s="46"/>
    </row>
    <row r="82" spans="1:26" ht="46.5" thickBot="1">
      <c r="A82" s="110"/>
      <c r="B82" s="187"/>
      <c r="C82" s="188" t="s">
        <v>90</v>
      </c>
      <c r="D82" s="202"/>
      <c r="E82" s="288">
        <f aca="true" t="shared" si="1" ref="E82:U82">E14+E26+E66+E73+E75</f>
        <v>1736000</v>
      </c>
      <c r="F82" s="288">
        <f t="shared" si="1"/>
        <v>0</v>
      </c>
      <c r="G82" s="288">
        <f t="shared" si="1"/>
        <v>1736000</v>
      </c>
      <c r="H82" s="288">
        <f t="shared" si="1"/>
        <v>349500</v>
      </c>
      <c r="I82" s="288">
        <f t="shared" si="1"/>
        <v>1386500</v>
      </c>
      <c r="J82" s="289">
        <f t="shared" si="1"/>
        <v>160000</v>
      </c>
      <c r="K82" s="290">
        <f t="shared" si="1"/>
        <v>211700</v>
      </c>
      <c r="L82" s="290">
        <f t="shared" si="1"/>
        <v>154900</v>
      </c>
      <c r="M82" s="290">
        <f t="shared" si="1"/>
        <v>161000</v>
      </c>
      <c r="N82" s="290">
        <f t="shared" si="1"/>
        <v>146900</v>
      </c>
      <c r="O82" s="290">
        <f t="shared" si="1"/>
        <v>146000</v>
      </c>
      <c r="P82" s="290">
        <f t="shared" si="1"/>
        <v>139500</v>
      </c>
      <c r="Q82" s="290">
        <f t="shared" si="1"/>
        <v>135500</v>
      </c>
      <c r="R82" s="291">
        <f t="shared" si="1"/>
        <v>131000</v>
      </c>
      <c r="S82" s="212">
        <f t="shared" si="1"/>
        <v>0</v>
      </c>
      <c r="T82" s="175">
        <f t="shared" si="1"/>
        <v>0</v>
      </c>
      <c r="U82" s="176">
        <f t="shared" si="1"/>
        <v>0</v>
      </c>
      <c r="V82" s="6"/>
      <c r="W82" s="46"/>
      <c r="X82" s="46"/>
      <c r="Y82" s="46"/>
      <c r="Z82" s="46"/>
    </row>
    <row r="83" spans="1:22" ht="23.25">
      <c r="A83" s="71"/>
      <c r="B83" s="94"/>
      <c r="C83" s="95"/>
      <c r="D83" s="96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65"/>
      <c r="S83" s="65"/>
      <c r="T83" s="65"/>
      <c r="U83" s="65"/>
      <c r="V83" s="6"/>
    </row>
    <row r="84" spans="1:22" ht="23.25">
      <c r="A84" s="71"/>
      <c r="B84" s="94"/>
      <c r="C84" s="95"/>
      <c r="D84" s="96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65"/>
      <c r="S84" s="65"/>
      <c r="T84" s="65"/>
      <c r="U84" s="65"/>
      <c r="V84" s="6"/>
    </row>
    <row r="85" spans="1:22" ht="15.75" customHeight="1">
      <c r="A85" s="71"/>
      <c r="B85" s="98"/>
      <c r="C85" s="455"/>
      <c r="D85" s="455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  <c r="R85" s="66"/>
      <c r="S85" s="66"/>
      <c r="T85" s="66"/>
      <c r="U85" s="66"/>
      <c r="V85" s="6"/>
    </row>
    <row r="86" spans="1:22" ht="15.75" customHeight="1">
      <c r="A86" s="71"/>
      <c r="B86" s="98"/>
      <c r="C86" s="99"/>
      <c r="D86" s="99"/>
      <c r="E86" s="99"/>
      <c r="F86" s="99"/>
      <c r="G86" s="99"/>
      <c r="H86" s="99"/>
      <c r="I86" s="99"/>
      <c r="J86" s="6"/>
      <c r="K86" s="99"/>
      <c r="L86" s="99"/>
      <c r="M86" s="99"/>
      <c r="N86" s="99"/>
      <c r="O86" s="99"/>
      <c r="P86" s="208"/>
      <c r="Q86" s="208"/>
      <c r="R86" s="67"/>
      <c r="S86" s="67"/>
      <c r="T86" s="67"/>
      <c r="U86" s="67"/>
      <c r="V86" s="6"/>
    </row>
    <row r="87" spans="1:22" ht="27" customHeight="1">
      <c r="A87" s="71"/>
      <c r="B87" s="98"/>
      <c r="C87" s="99"/>
      <c r="D87" s="99"/>
      <c r="E87" s="99"/>
      <c r="F87" s="99"/>
      <c r="G87" s="99"/>
      <c r="H87" s="99"/>
      <c r="I87" s="99"/>
      <c r="J87" s="6"/>
      <c r="K87" s="99"/>
      <c r="L87" s="99"/>
      <c r="M87" s="99"/>
      <c r="N87" s="99"/>
      <c r="O87" s="99"/>
      <c r="P87" s="99"/>
      <c r="Q87" s="99" t="s">
        <v>54</v>
      </c>
      <c r="R87" s="66"/>
      <c r="S87" s="66"/>
      <c r="T87" s="66"/>
      <c r="U87" s="66"/>
      <c r="V87" s="6"/>
    </row>
    <row r="88" spans="2:22" ht="15" customHeight="1">
      <c r="B88" s="57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57"/>
      <c r="Q88" s="69"/>
      <c r="R88" s="69"/>
      <c r="S88" s="57"/>
      <c r="T88" s="70" t="s">
        <v>54</v>
      </c>
      <c r="U88" s="51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85:Q85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rowBreaks count="1" manualBreakCount="1">
    <brk id="65" min="1" max="2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tabSelected="1" view="pageBreakPreview" zoomScale="46" zoomScaleNormal="60" zoomScaleSheetLayoutView="46" workbookViewId="0" topLeftCell="A1">
      <selection activeCell="Q20" sqref="Q20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65" t="s">
        <v>52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</row>
    <row r="2" spans="2:21" ht="24" customHeight="1">
      <c r="B2" s="51"/>
      <c r="C2" s="51"/>
      <c r="D2" s="51"/>
      <c r="E2" s="51"/>
      <c r="F2" s="51"/>
      <c r="G2" s="51"/>
      <c r="H2" s="51"/>
      <c r="I2" s="51"/>
      <c r="J2" s="51"/>
      <c r="M2" s="51"/>
      <c r="N2" s="51"/>
      <c r="O2" s="51"/>
      <c r="P2" s="52" t="s">
        <v>53</v>
      </c>
      <c r="Q2" s="104" t="s">
        <v>132</v>
      </c>
      <c r="R2" s="51"/>
      <c r="S2" s="467" t="s">
        <v>53</v>
      </c>
      <c r="T2" s="467"/>
      <c r="U2" s="53"/>
    </row>
    <row r="3" spans="2:21" ht="31.5" customHeight="1">
      <c r="B3" s="465" t="s">
        <v>57</v>
      </c>
      <c r="C3" s="465"/>
      <c r="D3" s="468" t="s">
        <v>133</v>
      </c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50"/>
      <c r="S3" s="467"/>
      <c r="T3" s="467"/>
      <c r="U3" s="54"/>
    </row>
    <row r="4" spans="2:21" ht="2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/>
      <c r="T4" s="57"/>
      <c r="U4" s="58"/>
    </row>
    <row r="5" spans="2:21" ht="21">
      <c r="B5" s="55"/>
      <c r="C5" s="55"/>
      <c r="D5" s="55"/>
      <c r="E5" s="55"/>
      <c r="F5" s="55"/>
      <c r="G5" s="55"/>
      <c r="H5" s="55"/>
      <c r="I5" s="55"/>
      <c r="J5" s="55"/>
      <c r="M5" s="55"/>
      <c r="N5" s="55"/>
      <c r="O5" s="55"/>
      <c r="P5" s="52" t="s">
        <v>62</v>
      </c>
      <c r="Q5" s="54" t="s">
        <v>70</v>
      </c>
      <c r="R5" s="55"/>
      <c r="S5" s="56"/>
      <c r="T5" s="57"/>
      <c r="U5" s="58"/>
    </row>
    <row r="6" spans="2:21" ht="30" customHeight="1">
      <c r="B6" s="59" t="s">
        <v>81</v>
      </c>
      <c r="C6" s="59"/>
      <c r="D6" s="59"/>
      <c r="E6" s="59"/>
      <c r="F6" s="59"/>
      <c r="G6" s="59"/>
      <c r="H6" s="59"/>
      <c r="I6" s="59"/>
      <c r="J6" s="59"/>
      <c r="K6" s="52"/>
      <c r="L6" s="116"/>
      <c r="M6" s="59"/>
      <c r="N6" s="59"/>
      <c r="O6" s="59"/>
      <c r="P6" s="52"/>
      <c r="Q6" s="52"/>
      <c r="R6" s="52"/>
      <c r="S6" s="52" t="s">
        <v>62</v>
      </c>
      <c r="T6" s="52"/>
      <c r="U6" s="60"/>
    </row>
    <row r="7" spans="2:21" ht="21" customHeight="1"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61"/>
      <c r="S7" s="53"/>
      <c r="T7" s="53"/>
      <c r="U7" s="62"/>
    </row>
    <row r="8" spans="2:21" ht="13.5" customHeight="1">
      <c r="B8" s="105"/>
      <c r="C8" s="105"/>
      <c r="D8" s="470"/>
      <c r="E8" s="470"/>
      <c r="F8" s="470"/>
      <c r="G8" s="470"/>
      <c r="H8" s="470"/>
      <c r="I8" s="470"/>
      <c r="J8" s="470"/>
      <c r="K8" s="470"/>
      <c r="L8" s="470"/>
      <c r="M8" s="117"/>
      <c r="N8" s="117"/>
      <c r="O8" s="117"/>
      <c r="P8" s="117"/>
      <c r="Q8" s="117"/>
      <c r="R8" s="52"/>
      <c r="S8" s="52" t="s">
        <v>64</v>
      </c>
      <c r="T8" s="52"/>
      <c r="U8" s="54"/>
    </row>
    <row r="9" spans="2:21" ht="12" customHeight="1" thickBo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63"/>
    </row>
    <row r="10" spans="1:21" s="33" customFormat="1" ht="59.25" customHeight="1">
      <c r="A10" s="107"/>
      <c r="B10" s="456" t="s">
        <v>97</v>
      </c>
      <c r="C10" s="459" t="s">
        <v>71</v>
      </c>
      <c r="D10" s="456" t="s">
        <v>1</v>
      </c>
      <c r="E10" s="462" t="s">
        <v>126</v>
      </c>
      <c r="F10" s="462" t="s">
        <v>123</v>
      </c>
      <c r="G10" s="462" t="s">
        <v>124</v>
      </c>
      <c r="H10" s="447" t="s">
        <v>129</v>
      </c>
      <c r="I10" s="447" t="s">
        <v>128</v>
      </c>
      <c r="J10" s="441" t="s">
        <v>79</v>
      </c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1"/>
    </row>
    <row r="11" spans="1:21" s="33" customFormat="1" ht="17.25" customHeight="1" thickBot="1">
      <c r="A11" s="108"/>
      <c r="B11" s="457"/>
      <c r="C11" s="460"/>
      <c r="D11" s="457"/>
      <c r="E11" s="463"/>
      <c r="F11" s="463"/>
      <c r="G11" s="463"/>
      <c r="H11" s="448"/>
      <c r="I11" s="448"/>
      <c r="J11" s="452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4"/>
    </row>
    <row r="12" spans="1:21" s="33" customFormat="1" ht="111.75" customHeight="1" thickBot="1">
      <c r="A12" s="108"/>
      <c r="B12" s="458"/>
      <c r="C12" s="461"/>
      <c r="D12" s="458"/>
      <c r="E12" s="464"/>
      <c r="F12" s="464"/>
      <c r="G12" s="464"/>
      <c r="H12" s="449"/>
      <c r="I12" s="449"/>
      <c r="J12" s="177" t="s">
        <v>32</v>
      </c>
      <c r="K12" s="177" t="s">
        <v>33</v>
      </c>
      <c r="L12" s="177" t="s">
        <v>34</v>
      </c>
      <c r="M12" s="178" t="s">
        <v>35</v>
      </c>
      <c r="N12" s="178" t="s">
        <v>36</v>
      </c>
      <c r="O12" s="178" t="s">
        <v>37</v>
      </c>
      <c r="P12" s="178" t="s">
        <v>55</v>
      </c>
      <c r="Q12" s="178" t="s">
        <v>56</v>
      </c>
      <c r="R12" s="178" t="s">
        <v>38</v>
      </c>
      <c r="S12" s="178" t="s">
        <v>55</v>
      </c>
      <c r="T12" s="178" t="s">
        <v>56</v>
      </c>
      <c r="U12" s="178" t="s">
        <v>38</v>
      </c>
    </row>
    <row r="13" spans="1:21" s="33" customFormat="1" ht="21" thickBot="1">
      <c r="A13" s="108"/>
      <c r="B13" s="179">
        <v>1</v>
      </c>
      <c r="C13" s="179">
        <v>2</v>
      </c>
      <c r="D13" s="179">
        <v>3</v>
      </c>
      <c r="E13" s="180">
        <v>4</v>
      </c>
      <c r="F13" s="180">
        <v>5</v>
      </c>
      <c r="G13" s="180" t="s">
        <v>80</v>
      </c>
      <c r="H13" s="180">
        <v>7</v>
      </c>
      <c r="I13" s="207" t="s">
        <v>118</v>
      </c>
      <c r="J13" s="209">
        <v>9</v>
      </c>
      <c r="K13" s="209">
        <v>10</v>
      </c>
      <c r="L13" s="209">
        <v>11</v>
      </c>
      <c r="M13" s="209">
        <v>12</v>
      </c>
      <c r="N13" s="209">
        <v>13</v>
      </c>
      <c r="O13" s="209">
        <v>14</v>
      </c>
      <c r="P13" s="209">
        <v>15</v>
      </c>
      <c r="Q13" s="209">
        <v>16</v>
      </c>
      <c r="R13" s="209">
        <v>17</v>
      </c>
      <c r="S13" s="180">
        <v>16</v>
      </c>
      <c r="T13" s="180">
        <v>17</v>
      </c>
      <c r="U13" s="180">
        <v>18</v>
      </c>
    </row>
    <row r="14" spans="1:21" ht="27">
      <c r="A14" s="109"/>
      <c r="B14" s="181" t="s">
        <v>7</v>
      </c>
      <c r="C14" s="182" t="s">
        <v>61</v>
      </c>
      <c r="D14" s="183"/>
      <c r="E14" s="281">
        <f>SUM(E15:E25)</f>
        <v>1679000</v>
      </c>
      <c r="F14" s="281">
        <f>SUM(F15:F25)</f>
        <v>0</v>
      </c>
      <c r="G14" s="281">
        <f>SUM(G15:G25)</f>
        <v>1679000</v>
      </c>
      <c r="H14" s="281">
        <f>SUM(H15:H25)</f>
        <v>349500</v>
      </c>
      <c r="I14" s="281">
        <f aca="true" t="shared" si="0" ref="I14:U14">SUM(I15:I25)</f>
        <v>1329500</v>
      </c>
      <c r="J14" s="282">
        <f t="shared" si="0"/>
        <v>160000</v>
      </c>
      <c r="K14" s="283">
        <f t="shared" si="0"/>
        <v>154700</v>
      </c>
      <c r="L14" s="283">
        <f t="shared" si="0"/>
        <v>154900</v>
      </c>
      <c r="M14" s="283">
        <f t="shared" si="0"/>
        <v>161000</v>
      </c>
      <c r="N14" s="283">
        <f t="shared" si="0"/>
        <v>146900</v>
      </c>
      <c r="O14" s="283">
        <f t="shared" si="0"/>
        <v>146000</v>
      </c>
      <c r="P14" s="283">
        <f t="shared" si="0"/>
        <v>139500</v>
      </c>
      <c r="Q14" s="283">
        <f t="shared" si="0"/>
        <v>135500</v>
      </c>
      <c r="R14" s="284">
        <f t="shared" si="0"/>
        <v>131000</v>
      </c>
      <c r="S14" s="210">
        <f t="shared" si="0"/>
        <v>0</v>
      </c>
      <c r="T14" s="173">
        <f t="shared" si="0"/>
        <v>0</v>
      </c>
      <c r="U14" s="174">
        <f t="shared" si="0"/>
        <v>0</v>
      </c>
    </row>
    <row r="15" spans="1:27" ht="27.75">
      <c r="A15" s="109"/>
      <c r="B15" s="184">
        <v>1</v>
      </c>
      <c r="C15" s="79" t="s">
        <v>20</v>
      </c>
      <c r="D15" s="184">
        <v>611100</v>
      </c>
      <c r="E15" s="292">
        <v>1343000</v>
      </c>
      <c r="F15" s="292"/>
      <c r="G15" s="285">
        <f>SUM(H15:I15)</f>
        <v>1343000</v>
      </c>
      <c r="H15" s="292">
        <v>284000</v>
      </c>
      <c r="I15" s="285">
        <f aca="true" t="shared" si="1" ref="I15:I24">SUM(J15:R15)</f>
        <v>1059000</v>
      </c>
      <c r="J15" s="293">
        <v>120000</v>
      </c>
      <c r="K15" s="294">
        <v>120000</v>
      </c>
      <c r="L15" s="294">
        <v>120000</v>
      </c>
      <c r="M15" s="294">
        <v>120000</v>
      </c>
      <c r="N15" s="294">
        <v>120000</v>
      </c>
      <c r="O15" s="294">
        <v>115000</v>
      </c>
      <c r="P15" s="294">
        <v>115000</v>
      </c>
      <c r="Q15" s="294">
        <v>115000</v>
      </c>
      <c r="R15" s="294">
        <v>114000</v>
      </c>
      <c r="S15" s="211"/>
      <c r="T15" s="185"/>
      <c r="U15" s="186"/>
      <c r="V15" s="46"/>
      <c r="W15" s="46"/>
      <c r="X15" s="46"/>
      <c r="Y15" s="46"/>
      <c r="AA15" s="46"/>
    </row>
    <row r="16" spans="1:27" ht="47.25">
      <c r="A16" s="109"/>
      <c r="B16" s="78">
        <v>2</v>
      </c>
      <c r="C16" s="77" t="s">
        <v>39</v>
      </c>
      <c r="D16" s="78">
        <v>611200</v>
      </c>
      <c r="E16" s="292">
        <v>223000</v>
      </c>
      <c r="F16" s="292"/>
      <c r="G16" s="285">
        <f aca="true" t="shared" si="2" ref="G16:G81">SUM(H16:I16)</f>
        <v>223000</v>
      </c>
      <c r="H16" s="292">
        <v>41100</v>
      </c>
      <c r="I16" s="285">
        <f t="shared" si="1"/>
        <v>181900</v>
      </c>
      <c r="J16" s="293">
        <v>20000</v>
      </c>
      <c r="K16" s="293">
        <v>20000</v>
      </c>
      <c r="L16" s="293">
        <v>19900</v>
      </c>
      <c r="M16" s="293">
        <v>32000</v>
      </c>
      <c r="N16" s="293">
        <v>20000</v>
      </c>
      <c r="O16" s="293">
        <v>20000</v>
      </c>
      <c r="P16" s="293">
        <v>16000</v>
      </c>
      <c r="Q16" s="293">
        <v>19000</v>
      </c>
      <c r="R16" s="293">
        <v>15000</v>
      </c>
      <c r="S16" s="211"/>
      <c r="T16" s="185"/>
      <c r="U16" s="186"/>
      <c r="V16" s="46"/>
      <c r="W16" s="46"/>
      <c r="X16" s="46"/>
      <c r="Y16" s="46"/>
      <c r="AA16" s="46"/>
    </row>
    <row r="17" spans="1:27" ht="27.75">
      <c r="A17" s="109"/>
      <c r="B17" s="78">
        <v>3</v>
      </c>
      <c r="C17" s="79" t="s">
        <v>8</v>
      </c>
      <c r="D17" s="78">
        <v>613100</v>
      </c>
      <c r="E17" s="292">
        <v>13000</v>
      </c>
      <c r="F17" s="292"/>
      <c r="G17" s="285">
        <f t="shared" si="2"/>
        <v>13000</v>
      </c>
      <c r="H17" s="292">
        <v>2000</v>
      </c>
      <c r="I17" s="285">
        <f t="shared" si="1"/>
        <v>11000</v>
      </c>
      <c r="J17" s="293">
        <v>2000</v>
      </c>
      <c r="K17" s="293">
        <v>2000</v>
      </c>
      <c r="L17" s="293">
        <v>2000</v>
      </c>
      <c r="M17" s="294"/>
      <c r="N17" s="294"/>
      <c r="O17" s="294">
        <v>3000</v>
      </c>
      <c r="P17" s="294">
        <v>2000</v>
      </c>
      <c r="Q17" s="294"/>
      <c r="R17" s="295"/>
      <c r="S17" s="211"/>
      <c r="T17" s="185"/>
      <c r="U17" s="186"/>
      <c r="V17" s="46"/>
      <c r="W17" s="46"/>
      <c r="X17" s="46"/>
      <c r="Y17" s="46"/>
      <c r="AA17" s="46"/>
    </row>
    <row r="18" spans="1:27" ht="27.75">
      <c r="A18" s="109"/>
      <c r="B18" s="78">
        <v>4</v>
      </c>
      <c r="C18" s="77" t="s">
        <v>40</v>
      </c>
      <c r="D18" s="78">
        <v>613200</v>
      </c>
      <c r="E18" s="292">
        <v>19000</v>
      </c>
      <c r="F18" s="292"/>
      <c r="G18" s="285">
        <f t="shared" si="2"/>
        <v>19000</v>
      </c>
      <c r="H18" s="292">
        <v>4000</v>
      </c>
      <c r="I18" s="285">
        <f t="shared" si="1"/>
        <v>15000</v>
      </c>
      <c r="J18" s="293">
        <v>2000</v>
      </c>
      <c r="K18" s="294">
        <v>2000</v>
      </c>
      <c r="L18" s="294">
        <v>2000</v>
      </c>
      <c r="M18" s="294">
        <v>2000</v>
      </c>
      <c r="N18" s="294">
        <v>2000</v>
      </c>
      <c r="O18" s="294">
        <v>2000</v>
      </c>
      <c r="P18" s="294">
        <v>2000</v>
      </c>
      <c r="Q18" s="294">
        <v>1000</v>
      </c>
      <c r="R18" s="295"/>
      <c r="S18" s="211"/>
      <c r="T18" s="185"/>
      <c r="U18" s="186"/>
      <c r="V18" s="46"/>
      <c r="W18" s="46"/>
      <c r="X18" s="46"/>
      <c r="Y18" s="46"/>
      <c r="AA18" s="46"/>
    </row>
    <row r="19" spans="1:27" ht="27.75">
      <c r="A19" s="109"/>
      <c r="B19" s="78">
        <v>5</v>
      </c>
      <c r="C19" s="77" t="s">
        <v>9</v>
      </c>
      <c r="D19" s="78">
        <v>613300</v>
      </c>
      <c r="E19" s="292"/>
      <c r="F19" s="292"/>
      <c r="G19" s="285">
        <f t="shared" si="2"/>
        <v>0</v>
      </c>
      <c r="H19" s="292"/>
      <c r="I19" s="285">
        <f t="shared" si="1"/>
        <v>0</v>
      </c>
      <c r="J19" s="293"/>
      <c r="K19" s="294"/>
      <c r="L19" s="294"/>
      <c r="M19" s="294"/>
      <c r="N19" s="294"/>
      <c r="O19" s="294"/>
      <c r="P19" s="294"/>
      <c r="Q19" s="294"/>
      <c r="R19" s="295"/>
      <c r="S19" s="211"/>
      <c r="T19" s="185"/>
      <c r="U19" s="186"/>
      <c r="V19" s="46"/>
      <c r="W19" s="46"/>
      <c r="X19" s="46"/>
      <c r="Y19" s="46"/>
      <c r="AA19" s="46"/>
    </row>
    <row r="20" spans="1:27" ht="27.75">
      <c r="A20" s="109"/>
      <c r="B20" s="78">
        <v>6</v>
      </c>
      <c r="C20" s="79" t="s">
        <v>21</v>
      </c>
      <c r="D20" s="78">
        <v>613400</v>
      </c>
      <c r="E20" s="292">
        <v>13000</v>
      </c>
      <c r="F20" s="292"/>
      <c r="G20" s="285">
        <f t="shared" si="2"/>
        <v>13000</v>
      </c>
      <c r="H20" s="292">
        <v>500</v>
      </c>
      <c r="I20" s="285">
        <f t="shared" si="1"/>
        <v>12500</v>
      </c>
      <c r="J20" s="293">
        <v>2000</v>
      </c>
      <c r="K20" s="294">
        <v>2000</v>
      </c>
      <c r="L20" s="294">
        <v>4000</v>
      </c>
      <c r="M20" s="294"/>
      <c r="N20" s="294"/>
      <c r="O20" s="294">
        <v>2000</v>
      </c>
      <c r="P20" s="294">
        <v>2000</v>
      </c>
      <c r="Q20" s="294">
        <v>500</v>
      </c>
      <c r="R20" s="295"/>
      <c r="S20" s="211"/>
      <c r="T20" s="185"/>
      <c r="U20" s="186"/>
      <c r="V20" s="46"/>
      <c r="W20" s="46"/>
      <c r="X20" s="46"/>
      <c r="Y20" s="46"/>
      <c r="AA20" s="46"/>
    </row>
    <row r="21" spans="1:27" ht="27.75">
      <c r="A21" s="109"/>
      <c r="B21" s="78">
        <v>7</v>
      </c>
      <c r="C21" s="77" t="s">
        <v>22</v>
      </c>
      <c r="D21" s="78">
        <v>613500</v>
      </c>
      <c r="E21" s="292">
        <v>18000</v>
      </c>
      <c r="F21" s="292"/>
      <c r="G21" s="285">
        <f t="shared" si="2"/>
        <v>18000</v>
      </c>
      <c r="H21" s="292">
        <v>5500</v>
      </c>
      <c r="I21" s="285">
        <f t="shared" si="1"/>
        <v>12500</v>
      </c>
      <c r="J21" s="293">
        <v>2000</v>
      </c>
      <c r="K21" s="293">
        <v>2000</v>
      </c>
      <c r="L21" s="293">
        <v>2000</v>
      </c>
      <c r="M21" s="293">
        <v>2000</v>
      </c>
      <c r="N21" s="293">
        <v>2000</v>
      </c>
      <c r="O21" s="293">
        <v>2000</v>
      </c>
      <c r="P21" s="294">
        <v>500</v>
      </c>
      <c r="Q21" s="294"/>
      <c r="R21" s="295"/>
      <c r="S21" s="211"/>
      <c r="T21" s="185"/>
      <c r="U21" s="186"/>
      <c r="V21" s="46"/>
      <c r="W21" s="46"/>
      <c r="X21" s="46"/>
      <c r="Y21" s="46"/>
      <c r="AA21" s="46"/>
    </row>
    <row r="22" spans="1:27" ht="27.75">
      <c r="A22" s="109"/>
      <c r="B22" s="78">
        <v>8</v>
      </c>
      <c r="C22" s="79" t="s">
        <v>58</v>
      </c>
      <c r="D22" s="78">
        <v>613600</v>
      </c>
      <c r="E22" s="292">
        <v>6000</v>
      </c>
      <c r="F22" s="292"/>
      <c r="G22" s="285">
        <f t="shared" si="2"/>
        <v>6000</v>
      </c>
      <c r="H22" s="292">
        <v>0</v>
      </c>
      <c r="I22" s="285">
        <f t="shared" si="1"/>
        <v>6000</v>
      </c>
      <c r="J22" s="293">
        <v>6000</v>
      </c>
      <c r="K22" s="294"/>
      <c r="L22" s="294"/>
      <c r="M22" s="294"/>
      <c r="N22" s="294"/>
      <c r="O22" s="294"/>
      <c r="P22" s="294"/>
      <c r="Q22" s="294"/>
      <c r="R22" s="295"/>
      <c r="S22" s="211"/>
      <c r="T22" s="185"/>
      <c r="U22" s="186"/>
      <c r="V22" s="46"/>
      <c r="W22" s="46"/>
      <c r="X22" s="46"/>
      <c r="Y22" s="46"/>
      <c r="AA22" s="46"/>
    </row>
    <row r="23" spans="1:27" ht="27.75">
      <c r="A23" s="109"/>
      <c r="B23" s="78">
        <v>9</v>
      </c>
      <c r="C23" s="79" t="s">
        <v>10</v>
      </c>
      <c r="D23" s="78">
        <v>613700</v>
      </c>
      <c r="E23" s="292">
        <v>14000</v>
      </c>
      <c r="F23" s="292"/>
      <c r="G23" s="285">
        <f t="shared" si="2"/>
        <v>14000</v>
      </c>
      <c r="H23" s="292">
        <v>4100</v>
      </c>
      <c r="I23" s="285">
        <f t="shared" si="1"/>
        <v>9900</v>
      </c>
      <c r="J23" s="293">
        <v>3000</v>
      </c>
      <c r="K23" s="294">
        <v>2000</v>
      </c>
      <c r="L23" s="294">
        <v>2000</v>
      </c>
      <c r="M23" s="294">
        <v>2000</v>
      </c>
      <c r="N23" s="294">
        <v>900</v>
      </c>
      <c r="O23" s="294"/>
      <c r="P23" s="294"/>
      <c r="Q23" s="294"/>
      <c r="R23" s="295"/>
      <c r="S23" s="211"/>
      <c r="T23" s="185"/>
      <c r="U23" s="186"/>
      <c r="V23" s="46"/>
      <c r="W23" s="46"/>
      <c r="X23" s="46"/>
      <c r="Y23" s="46"/>
      <c r="AA23" s="46"/>
    </row>
    <row r="24" spans="1:27" ht="47.25">
      <c r="A24" s="109"/>
      <c r="B24" s="78">
        <v>10</v>
      </c>
      <c r="C24" s="77" t="s">
        <v>41</v>
      </c>
      <c r="D24" s="78">
        <v>613800</v>
      </c>
      <c r="E24" s="292">
        <v>4000</v>
      </c>
      <c r="F24" s="292"/>
      <c r="G24" s="285">
        <f t="shared" si="2"/>
        <v>4000</v>
      </c>
      <c r="H24" s="292">
        <v>2300</v>
      </c>
      <c r="I24" s="285">
        <f t="shared" si="1"/>
        <v>1700</v>
      </c>
      <c r="J24" s="293"/>
      <c r="K24" s="294">
        <v>1700</v>
      </c>
      <c r="L24" s="294"/>
      <c r="M24" s="294"/>
      <c r="N24" s="294"/>
      <c r="O24" s="294"/>
      <c r="P24" s="294">
        <v>0</v>
      </c>
      <c r="Q24" s="294"/>
      <c r="R24" s="295"/>
      <c r="S24" s="211"/>
      <c r="T24" s="185"/>
      <c r="U24" s="186"/>
      <c r="V24" s="46"/>
      <c r="W24" s="46"/>
      <c r="X24" s="46"/>
      <c r="Y24" s="46"/>
      <c r="AA24" s="46"/>
    </row>
    <row r="25" spans="1:27" ht="27.75">
      <c r="A25" s="109"/>
      <c r="B25" s="78">
        <v>11</v>
      </c>
      <c r="C25" s="77" t="s">
        <v>11</v>
      </c>
      <c r="D25" s="78">
        <v>613900</v>
      </c>
      <c r="E25" s="292">
        <v>26000</v>
      </c>
      <c r="F25" s="292"/>
      <c r="G25" s="285">
        <f t="shared" si="2"/>
        <v>26000</v>
      </c>
      <c r="H25" s="292">
        <v>6000</v>
      </c>
      <c r="I25" s="285">
        <f>SUM(J25:R25)</f>
        <v>20000</v>
      </c>
      <c r="J25" s="293">
        <v>3000</v>
      </c>
      <c r="K25" s="293">
        <v>3000</v>
      </c>
      <c r="L25" s="293">
        <v>3000</v>
      </c>
      <c r="M25" s="293">
        <v>3000</v>
      </c>
      <c r="N25" s="294">
        <v>2000</v>
      </c>
      <c r="O25" s="294">
        <v>2000</v>
      </c>
      <c r="P25" s="294">
        <v>2000</v>
      </c>
      <c r="Q25" s="294"/>
      <c r="R25" s="294">
        <v>2000</v>
      </c>
      <c r="S25" s="211"/>
      <c r="T25" s="185"/>
      <c r="U25" s="186"/>
      <c r="V25" s="46"/>
      <c r="W25" s="46"/>
      <c r="X25" s="46"/>
      <c r="Y25" s="46"/>
      <c r="AA25" s="46"/>
    </row>
    <row r="26" spans="1:24" ht="46.5" thickBot="1">
      <c r="A26" s="109"/>
      <c r="B26" s="187" t="s">
        <v>12</v>
      </c>
      <c r="C26" s="188" t="s">
        <v>60</v>
      </c>
      <c r="D26" s="189">
        <v>614000</v>
      </c>
      <c r="E26" s="288">
        <f aca="true" t="shared" si="3" ref="E26:U26">E27+E38+E44+E59+E62+E64</f>
        <v>0</v>
      </c>
      <c r="F26" s="288">
        <f t="shared" si="3"/>
        <v>0</v>
      </c>
      <c r="G26" s="288">
        <f t="shared" si="3"/>
        <v>0</v>
      </c>
      <c r="H26" s="288">
        <f t="shared" si="3"/>
        <v>0</v>
      </c>
      <c r="I26" s="288">
        <f t="shared" si="3"/>
        <v>0</v>
      </c>
      <c r="J26" s="289">
        <f t="shared" si="3"/>
        <v>0</v>
      </c>
      <c r="K26" s="289">
        <f t="shared" si="3"/>
        <v>0</v>
      </c>
      <c r="L26" s="289">
        <f t="shared" si="3"/>
        <v>0</v>
      </c>
      <c r="M26" s="289">
        <f t="shared" si="3"/>
        <v>0</v>
      </c>
      <c r="N26" s="289">
        <f t="shared" si="3"/>
        <v>0</v>
      </c>
      <c r="O26" s="289">
        <f t="shared" si="3"/>
        <v>0</v>
      </c>
      <c r="P26" s="289">
        <f t="shared" si="3"/>
        <v>0</v>
      </c>
      <c r="Q26" s="289">
        <f t="shared" si="3"/>
        <v>0</v>
      </c>
      <c r="R26" s="289">
        <f t="shared" si="3"/>
        <v>0</v>
      </c>
      <c r="S26" s="212">
        <f t="shared" si="3"/>
        <v>0</v>
      </c>
      <c r="T26" s="175">
        <f t="shared" si="3"/>
        <v>0</v>
      </c>
      <c r="U26" s="176">
        <f t="shared" si="3"/>
        <v>0</v>
      </c>
      <c r="W26" s="46"/>
      <c r="X26" s="46"/>
    </row>
    <row r="27" spans="1:24" ht="27">
      <c r="A27" s="109"/>
      <c r="B27" s="336">
        <v>1</v>
      </c>
      <c r="C27" s="337" t="s">
        <v>42</v>
      </c>
      <c r="D27" s="338">
        <v>614100</v>
      </c>
      <c r="E27" s="344">
        <f>SUM(E28:E37)</f>
        <v>0</v>
      </c>
      <c r="F27" s="344">
        <f>SUM(F28:F37)</f>
        <v>0</v>
      </c>
      <c r="G27" s="344">
        <f aca="true" t="shared" si="4" ref="G27:R27">SUM(G28:G37)</f>
        <v>0</v>
      </c>
      <c r="H27" s="344">
        <f t="shared" si="4"/>
        <v>0</v>
      </c>
      <c r="I27" s="344">
        <f t="shared" si="4"/>
        <v>0</v>
      </c>
      <c r="J27" s="345">
        <f t="shared" si="4"/>
        <v>0</v>
      </c>
      <c r="K27" s="345">
        <f t="shared" si="4"/>
        <v>0</v>
      </c>
      <c r="L27" s="345">
        <f t="shared" si="4"/>
        <v>0</v>
      </c>
      <c r="M27" s="345">
        <f t="shared" si="4"/>
        <v>0</v>
      </c>
      <c r="N27" s="345">
        <f t="shared" si="4"/>
        <v>0</v>
      </c>
      <c r="O27" s="345">
        <f t="shared" si="4"/>
        <v>0</v>
      </c>
      <c r="P27" s="345">
        <f t="shared" si="4"/>
        <v>0</v>
      </c>
      <c r="Q27" s="345">
        <f t="shared" si="4"/>
        <v>0</v>
      </c>
      <c r="R27" s="345">
        <f t="shared" si="4"/>
        <v>0</v>
      </c>
      <c r="S27" s="213">
        <f>S28+S37</f>
        <v>0</v>
      </c>
      <c r="T27" s="191">
        <f>T28+T37</f>
        <v>0</v>
      </c>
      <c r="U27" s="192">
        <f>U28+U37</f>
        <v>0</v>
      </c>
      <c r="X27" s="46"/>
    </row>
    <row r="28" spans="1:24" ht="27.75">
      <c r="A28" s="109"/>
      <c r="B28" s="87"/>
      <c r="C28" s="86"/>
      <c r="D28" s="87"/>
      <c r="E28" s="292"/>
      <c r="F28" s="292"/>
      <c r="G28" s="285">
        <f t="shared" si="2"/>
        <v>0</v>
      </c>
      <c r="H28" s="292"/>
      <c r="I28" s="285">
        <f aca="true" t="shared" si="5" ref="I28:I36">SUM(J28:R28)</f>
        <v>0</v>
      </c>
      <c r="J28" s="293"/>
      <c r="K28" s="294"/>
      <c r="L28" s="294"/>
      <c r="M28" s="294"/>
      <c r="N28" s="294"/>
      <c r="O28" s="294"/>
      <c r="P28" s="294"/>
      <c r="Q28" s="294"/>
      <c r="R28" s="295"/>
      <c r="S28" s="214"/>
      <c r="T28" s="193"/>
      <c r="U28" s="194"/>
      <c r="X28" s="46"/>
    </row>
    <row r="29" spans="1:24" ht="27.75">
      <c r="A29" s="109"/>
      <c r="B29" s="87"/>
      <c r="C29" s="86"/>
      <c r="D29" s="87"/>
      <c r="E29" s="292"/>
      <c r="F29" s="292"/>
      <c r="G29" s="285">
        <f t="shared" si="2"/>
        <v>0</v>
      </c>
      <c r="H29" s="292"/>
      <c r="I29" s="285">
        <f t="shared" si="5"/>
        <v>0</v>
      </c>
      <c r="J29" s="293"/>
      <c r="K29" s="294"/>
      <c r="L29" s="294"/>
      <c r="M29" s="294"/>
      <c r="N29" s="294"/>
      <c r="O29" s="294"/>
      <c r="P29" s="294"/>
      <c r="Q29" s="294"/>
      <c r="R29" s="295"/>
      <c r="S29" s="214"/>
      <c r="T29" s="193"/>
      <c r="U29" s="194"/>
      <c r="X29" s="46"/>
    </row>
    <row r="30" spans="1:24" ht="27.75">
      <c r="A30" s="109"/>
      <c r="B30" s="87"/>
      <c r="C30" s="86"/>
      <c r="D30" s="87"/>
      <c r="E30" s="292"/>
      <c r="F30" s="292"/>
      <c r="G30" s="285">
        <f t="shared" si="2"/>
        <v>0</v>
      </c>
      <c r="H30" s="292"/>
      <c r="I30" s="285">
        <f t="shared" si="5"/>
        <v>0</v>
      </c>
      <c r="J30" s="293"/>
      <c r="K30" s="294"/>
      <c r="L30" s="294"/>
      <c r="M30" s="294"/>
      <c r="N30" s="294"/>
      <c r="O30" s="294"/>
      <c r="P30" s="294"/>
      <c r="Q30" s="294"/>
      <c r="R30" s="295"/>
      <c r="S30" s="214"/>
      <c r="T30" s="193"/>
      <c r="U30" s="194"/>
      <c r="X30" s="46"/>
    </row>
    <row r="31" spans="1:24" ht="27.75">
      <c r="A31" s="109"/>
      <c r="B31" s="87"/>
      <c r="C31" s="86"/>
      <c r="D31" s="87"/>
      <c r="E31" s="292"/>
      <c r="F31" s="292"/>
      <c r="G31" s="285">
        <f t="shared" si="2"/>
        <v>0</v>
      </c>
      <c r="H31" s="292"/>
      <c r="I31" s="285">
        <f t="shared" si="5"/>
        <v>0</v>
      </c>
      <c r="J31" s="293"/>
      <c r="K31" s="294"/>
      <c r="L31" s="294"/>
      <c r="M31" s="294"/>
      <c r="N31" s="294"/>
      <c r="O31" s="294"/>
      <c r="P31" s="294"/>
      <c r="Q31" s="294"/>
      <c r="R31" s="295"/>
      <c r="S31" s="214"/>
      <c r="T31" s="193"/>
      <c r="U31" s="194"/>
      <c r="X31" s="46"/>
    </row>
    <row r="32" spans="1:24" ht="27.75">
      <c r="A32" s="109"/>
      <c r="B32" s="87"/>
      <c r="C32" s="86"/>
      <c r="D32" s="87"/>
      <c r="E32" s="292"/>
      <c r="F32" s="292"/>
      <c r="G32" s="285">
        <f t="shared" si="2"/>
        <v>0</v>
      </c>
      <c r="H32" s="292"/>
      <c r="I32" s="285">
        <f t="shared" si="5"/>
        <v>0</v>
      </c>
      <c r="J32" s="293"/>
      <c r="K32" s="294"/>
      <c r="L32" s="294"/>
      <c r="M32" s="294"/>
      <c r="N32" s="294"/>
      <c r="O32" s="294"/>
      <c r="P32" s="294"/>
      <c r="Q32" s="294"/>
      <c r="R32" s="295"/>
      <c r="S32" s="214"/>
      <c r="T32" s="193"/>
      <c r="U32" s="194"/>
      <c r="X32" s="46"/>
    </row>
    <row r="33" spans="1:24" ht="27.75">
      <c r="A33" s="109"/>
      <c r="B33" s="87"/>
      <c r="C33" s="86"/>
      <c r="D33" s="87"/>
      <c r="E33" s="292"/>
      <c r="F33" s="292"/>
      <c r="G33" s="285">
        <f t="shared" si="2"/>
        <v>0</v>
      </c>
      <c r="H33" s="292"/>
      <c r="I33" s="285">
        <f t="shared" si="5"/>
        <v>0</v>
      </c>
      <c r="J33" s="293"/>
      <c r="K33" s="294"/>
      <c r="L33" s="294"/>
      <c r="M33" s="294"/>
      <c r="N33" s="294"/>
      <c r="O33" s="294"/>
      <c r="P33" s="294"/>
      <c r="Q33" s="294"/>
      <c r="R33" s="295"/>
      <c r="S33" s="214"/>
      <c r="T33" s="193"/>
      <c r="U33" s="194"/>
      <c r="X33" s="46"/>
    </row>
    <row r="34" spans="1:24" ht="27.75">
      <c r="A34" s="109"/>
      <c r="B34" s="87"/>
      <c r="C34" s="86"/>
      <c r="D34" s="87"/>
      <c r="E34" s="292"/>
      <c r="F34" s="292"/>
      <c r="G34" s="285">
        <f t="shared" si="2"/>
        <v>0</v>
      </c>
      <c r="H34" s="292"/>
      <c r="I34" s="285">
        <f t="shared" si="5"/>
        <v>0</v>
      </c>
      <c r="J34" s="293"/>
      <c r="K34" s="294"/>
      <c r="L34" s="294"/>
      <c r="M34" s="294"/>
      <c r="N34" s="294"/>
      <c r="O34" s="294"/>
      <c r="P34" s="294"/>
      <c r="Q34" s="294"/>
      <c r="R34" s="295"/>
      <c r="S34" s="214"/>
      <c r="T34" s="193"/>
      <c r="U34" s="194"/>
      <c r="X34" s="46"/>
    </row>
    <row r="35" spans="1:24" ht="27.75">
      <c r="A35" s="109"/>
      <c r="B35" s="87"/>
      <c r="C35" s="86"/>
      <c r="D35" s="87"/>
      <c r="E35" s="292"/>
      <c r="F35" s="292"/>
      <c r="G35" s="285">
        <f t="shared" si="2"/>
        <v>0</v>
      </c>
      <c r="H35" s="292"/>
      <c r="I35" s="285">
        <f t="shared" si="5"/>
        <v>0</v>
      </c>
      <c r="J35" s="293"/>
      <c r="K35" s="294"/>
      <c r="L35" s="294"/>
      <c r="M35" s="294"/>
      <c r="N35" s="294"/>
      <c r="O35" s="294"/>
      <c r="P35" s="294"/>
      <c r="Q35" s="294"/>
      <c r="R35" s="295"/>
      <c r="S35" s="214"/>
      <c r="T35" s="193"/>
      <c r="U35" s="194"/>
      <c r="X35" s="46"/>
    </row>
    <row r="36" spans="1:24" ht="27.75">
      <c r="A36" s="109"/>
      <c r="B36" s="87"/>
      <c r="C36" s="86"/>
      <c r="D36" s="87"/>
      <c r="E36" s="292"/>
      <c r="F36" s="292"/>
      <c r="G36" s="285">
        <f t="shared" si="2"/>
        <v>0</v>
      </c>
      <c r="H36" s="292"/>
      <c r="I36" s="285">
        <f t="shared" si="5"/>
        <v>0</v>
      </c>
      <c r="J36" s="293"/>
      <c r="K36" s="294"/>
      <c r="L36" s="294"/>
      <c r="M36" s="294"/>
      <c r="N36" s="294"/>
      <c r="O36" s="294"/>
      <c r="P36" s="294"/>
      <c r="Q36" s="294"/>
      <c r="R36" s="295"/>
      <c r="S36" s="214"/>
      <c r="T36" s="193"/>
      <c r="U36" s="194"/>
      <c r="X36" s="46"/>
    </row>
    <row r="37" spans="1:24" ht="27.75">
      <c r="A37" s="109"/>
      <c r="B37" s="87"/>
      <c r="C37" s="86"/>
      <c r="D37" s="87"/>
      <c r="E37" s="292"/>
      <c r="F37" s="292"/>
      <c r="G37" s="285">
        <f t="shared" si="2"/>
        <v>0</v>
      </c>
      <c r="H37" s="292"/>
      <c r="I37" s="285">
        <f>SUM(J37:R37)</f>
        <v>0</v>
      </c>
      <c r="J37" s="293"/>
      <c r="K37" s="294"/>
      <c r="L37" s="294"/>
      <c r="M37" s="294"/>
      <c r="N37" s="294"/>
      <c r="O37" s="294"/>
      <c r="P37" s="294"/>
      <c r="Q37" s="294"/>
      <c r="R37" s="295"/>
      <c r="S37" s="214"/>
      <c r="T37" s="193"/>
      <c r="U37" s="194"/>
      <c r="X37" s="46"/>
    </row>
    <row r="38" spans="1:24" ht="27">
      <c r="A38" s="109"/>
      <c r="B38" s="340">
        <v>2</v>
      </c>
      <c r="C38" s="341" t="s">
        <v>43</v>
      </c>
      <c r="D38" s="340">
        <v>614200</v>
      </c>
      <c r="E38" s="339">
        <f>SUM(E39:E43)</f>
        <v>0</v>
      </c>
      <c r="F38" s="339">
        <f aca="true" t="shared" si="6" ref="F38:R38">SUM(F39:F43)</f>
        <v>0</v>
      </c>
      <c r="G38" s="339">
        <f t="shared" si="6"/>
        <v>0</v>
      </c>
      <c r="H38" s="339">
        <f t="shared" si="6"/>
        <v>0</v>
      </c>
      <c r="I38" s="339">
        <f t="shared" si="6"/>
        <v>0</v>
      </c>
      <c r="J38" s="346">
        <f t="shared" si="6"/>
        <v>0</v>
      </c>
      <c r="K38" s="346">
        <f t="shared" si="6"/>
        <v>0</v>
      </c>
      <c r="L38" s="346">
        <f t="shared" si="6"/>
        <v>0</v>
      </c>
      <c r="M38" s="346">
        <f t="shared" si="6"/>
        <v>0</v>
      </c>
      <c r="N38" s="346">
        <f t="shared" si="6"/>
        <v>0</v>
      </c>
      <c r="O38" s="346">
        <f t="shared" si="6"/>
        <v>0</v>
      </c>
      <c r="P38" s="346">
        <f t="shared" si="6"/>
        <v>0</v>
      </c>
      <c r="Q38" s="346">
        <f t="shared" si="6"/>
        <v>0</v>
      </c>
      <c r="R38" s="346">
        <f t="shared" si="6"/>
        <v>0</v>
      </c>
      <c r="S38" s="211">
        <f>S43</f>
        <v>0</v>
      </c>
      <c r="T38" s="185">
        <f>T43</f>
        <v>0</v>
      </c>
      <c r="U38" s="186">
        <f>U43</f>
        <v>0</v>
      </c>
      <c r="X38" s="46"/>
    </row>
    <row r="39" spans="1:24" ht="27.75">
      <c r="A39" s="109"/>
      <c r="B39" s="87"/>
      <c r="C39" s="86"/>
      <c r="D39" s="87"/>
      <c r="E39" s="292"/>
      <c r="F39" s="292"/>
      <c r="G39" s="285">
        <f t="shared" si="2"/>
        <v>0</v>
      </c>
      <c r="H39" s="292"/>
      <c r="I39" s="285">
        <f>SUM(J39:R39)</f>
        <v>0</v>
      </c>
      <c r="J39" s="293"/>
      <c r="K39" s="294"/>
      <c r="L39" s="294"/>
      <c r="M39" s="294"/>
      <c r="N39" s="294"/>
      <c r="O39" s="294"/>
      <c r="P39" s="294"/>
      <c r="Q39" s="294"/>
      <c r="R39" s="295"/>
      <c r="S39" s="214"/>
      <c r="T39" s="193"/>
      <c r="U39" s="194"/>
      <c r="X39" s="46"/>
    </row>
    <row r="40" spans="1:24" ht="27.75">
      <c r="A40" s="109"/>
      <c r="B40" s="87"/>
      <c r="C40" s="86"/>
      <c r="D40" s="87"/>
      <c r="E40" s="292"/>
      <c r="F40" s="292"/>
      <c r="G40" s="285">
        <f t="shared" si="2"/>
        <v>0</v>
      </c>
      <c r="H40" s="292"/>
      <c r="I40" s="285">
        <f>SUM(J40:R40)</f>
        <v>0</v>
      </c>
      <c r="J40" s="293"/>
      <c r="K40" s="294"/>
      <c r="L40" s="294"/>
      <c r="M40" s="294"/>
      <c r="N40" s="294"/>
      <c r="O40" s="294"/>
      <c r="P40" s="294"/>
      <c r="Q40" s="294"/>
      <c r="R40" s="295"/>
      <c r="S40" s="214"/>
      <c r="T40" s="193"/>
      <c r="U40" s="194"/>
      <c r="X40" s="46"/>
    </row>
    <row r="41" spans="1:24" ht="27.75">
      <c r="A41" s="109"/>
      <c r="B41" s="87"/>
      <c r="C41" s="86"/>
      <c r="D41" s="87"/>
      <c r="E41" s="292"/>
      <c r="F41" s="292"/>
      <c r="G41" s="285">
        <f t="shared" si="2"/>
        <v>0</v>
      </c>
      <c r="H41" s="292"/>
      <c r="I41" s="285">
        <f>SUM(J41:R41)</f>
        <v>0</v>
      </c>
      <c r="J41" s="293"/>
      <c r="K41" s="294"/>
      <c r="L41" s="294"/>
      <c r="M41" s="294"/>
      <c r="N41" s="294"/>
      <c r="O41" s="294"/>
      <c r="P41" s="294"/>
      <c r="Q41" s="294"/>
      <c r="R41" s="295"/>
      <c r="S41" s="214"/>
      <c r="T41" s="193"/>
      <c r="U41" s="194"/>
      <c r="X41" s="46"/>
    </row>
    <row r="42" spans="1:24" ht="27.75">
      <c r="A42" s="109"/>
      <c r="B42" s="87"/>
      <c r="C42" s="86"/>
      <c r="D42" s="87"/>
      <c r="E42" s="292"/>
      <c r="F42" s="292"/>
      <c r="G42" s="285">
        <f t="shared" si="2"/>
        <v>0</v>
      </c>
      <c r="H42" s="292"/>
      <c r="I42" s="285">
        <f>SUM(J42:R42)</f>
        <v>0</v>
      </c>
      <c r="J42" s="293"/>
      <c r="K42" s="294"/>
      <c r="L42" s="294"/>
      <c r="M42" s="294"/>
      <c r="N42" s="294"/>
      <c r="O42" s="294"/>
      <c r="P42" s="294"/>
      <c r="Q42" s="294"/>
      <c r="R42" s="295"/>
      <c r="S42" s="214"/>
      <c r="T42" s="193"/>
      <c r="U42" s="194"/>
      <c r="X42" s="46"/>
    </row>
    <row r="43" spans="1:24" ht="27.75">
      <c r="A43" s="109"/>
      <c r="B43" s="87"/>
      <c r="C43" s="86"/>
      <c r="D43" s="87"/>
      <c r="E43" s="292"/>
      <c r="F43" s="292"/>
      <c r="G43" s="285">
        <f t="shared" si="2"/>
        <v>0</v>
      </c>
      <c r="H43" s="292"/>
      <c r="I43" s="285">
        <f>SUM(J43:R43)</f>
        <v>0</v>
      </c>
      <c r="J43" s="293"/>
      <c r="K43" s="294"/>
      <c r="L43" s="294"/>
      <c r="M43" s="294"/>
      <c r="N43" s="294"/>
      <c r="O43" s="294"/>
      <c r="P43" s="294"/>
      <c r="Q43" s="294"/>
      <c r="R43" s="295"/>
      <c r="S43" s="214"/>
      <c r="T43" s="193"/>
      <c r="U43" s="194"/>
      <c r="X43" s="46"/>
    </row>
    <row r="44" spans="1:24" ht="27">
      <c r="A44" s="109"/>
      <c r="B44" s="340">
        <v>3</v>
      </c>
      <c r="C44" s="342" t="s">
        <v>44</v>
      </c>
      <c r="D44" s="340">
        <v>614300</v>
      </c>
      <c r="E44" s="339">
        <f>SUM(E45:E58)</f>
        <v>0</v>
      </c>
      <c r="F44" s="339">
        <f aca="true" t="shared" si="7" ref="F44:R44">SUM(F45:F58)</f>
        <v>0</v>
      </c>
      <c r="G44" s="339">
        <f t="shared" si="7"/>
        <v>0</v>
      </c>
      <c r="H44" s="339">
        <f t="shared" si="7"/>
        <v>0</v>
      </c>
      <c r="I44" s="339">
        <f t="shared" si="7"/>
        <v>0</v>
      </c>
      <c r="J44" s="346">
        <f t="shared" si="7"/>
        <v>0</v>
      </c>
      <c r="K44" s="346">
        <f t="shared" si="7"/>
        <v>0</v>
      </c>
      <c r="L44" s="346">
        <f t="shared" si="7"/>
        <v>0</v>
      </c>
      <c r="M44" s="346">
        <f t="shared" si="7"/>
        <v>0</v>
      </c>
      <c r="N44" s="346">
        <f t="shared" si="7"/>
        <v>0</v>
      </c>
      <c r="O44" s="346">
        <f t="shared" si="7"/>
        <v>0</v>
      </c>
      <c r="P44" s="346">
        <f t="shared" si="7"/>
        <v>0</v>
      </c>
      <c r="Q44" s="346">
        <f t="shared" si="7"/>
        <v>0</v>
      </c>
      <c r="R44" s="346">
        <f t="shared" si="7"/>
        <v>0</v>
      </c>
      <c r="S44" s="211">
        <f>SUM(S45:S58)</f>
        <v>0</v>
      </c>
      <c r="T44" s="185">
        <f>SUM(T45:T58)</f>
        <v>0</v>
      </c>
      <c r="U44" s="186">
        <f>SUM(U45:U58)</f>
        <v>0</v>
      </c>
      <c r="X44" s="46"/>
    </row>
    <row r="45" spans="1:24" ht="27.75">
      <c r="A45" s="109"/>
      <c r="B45" s="87"/>
      <c r="C45" s="86"/>
      <c r="D45" s="87"/>
      <c r="E45" s="292"/>
      <c r="F45" s="292"/>
      <c r="G45" s="285">
        <f t="shared" si="2"/>
        <v>0</v>
      </c>
      <c r="H45" s="292"/>
      <c r="I45" s="285">
        <f aca="true" t="shared" si="8" ref="I45:I55">SUM(J45:R45)</f>
        <v>0</v>
      </c>
      <c r="J45" s="293"/>
      <c r="K45" s="294"/>
      <c r="L45" s="294"/>
      <c r="M45" s="294"/>
      <c r="N45" s="294"/>
      <c r="O45" s="294"/>
      <c r="P45" s="294"/>
      <c r="Q45" s="294"/>
      <c r="R45" s="295"/>
      <c r="S45" s="214"/>
      <c r="T45" s="193"/>
      <c r="U45" s="194"/>
      <c r="X45" s="46"/>
    </row>
    <row r="46" spans="1:24" ht="27.75">
      <c r="A46" s="109"/>
      <c r="B46" s="87"/>
      <c r="C46" s="86"/>
      <c r="D46" s="87"/>
      <c r="E46" s="292"/>
      <c r="F46" s="292"/>
      <c r="G46" s="285">
        <f t="shared" si="2"/>
        <v>0</v>
      </c>
      <c r="H46" s="292"/>
      <c r="I46" s="285">
        <f t="shared" si="8"/>
        <v>0</v>
      </c>
      <c r="J46" s="293"/>
      <c r="K46" s="294"/>
      <c r="L46" s="294"/>
      <c r="M46" s="294"/>
      <c r="N46" s="294"/>
      <c r="O46" s="294"/>
      <c r="P46" s="294"/>
      <c r="Q46" s="294"/>
      <c r="R46" s="295"/>
      <c r="S46" s="214"/>
      <c r="T46" s="193"/>
      <c r="U46" s="194"/>
      <c r="X46" s="46"/>
    </row>
    <row r="47" spans="1:24" ht="27.75">
      <c r="A47" s="109"/>
      <c r="B47" s="87"/>
      <c r="C47" s="86"/>
      <c r="D47" s="87"/>
      <c r="E47" s="292"/>
      <c r="F47" s="292"/>
      <c r="G47" s="285">
        <f t="shared" si="2"/>
        <v>0</v>
      </c>
      <c r="H47" s="292"/>
      <c r="I47" s="285">
        <f t="shared" si="8"/>
        <v>0</v>
      </c>
      <c r="J47" s="293"/>
      <c r="K47" s="294"/>
      <c r="L47" s="294"/>
      <c r="M47" s="294"/>
      <c r="N47" s="294"/>
      <c r="O47" s="294"/>
      <c r="P47" s="294"/>
      <c r="Q47" s="294"/>
      <c r="R47" s="295"/>
      <c r="S47" s="214"/>
      <c r="T47" s="193"/>
      <c r="U47" s="194"/>
      <c r="X47" s="46"/>
    </row>
    <row r="48" spans="1:24" ht="27.75">
      <c r="A48" s="109"/>
      <c r="B48" s="87"/>
      <c r="C48" s="86"/>
      <c r="D48" s="87"/>
      <c r="E48" s="292"/>
      <c r="F48" s="292"/>
      <c r="G48" s="285">
        <f t="shared" si="2"/>
        <v>0</v>
      </c>
      <c r="H48" s="292"/>
      <c r="I48" s="285">
        <f t="shared" si="8"/>
        <v>0</v>
      </c>
      <c r="J48" s="293"/>
      <c r="K48" s="294"/>
      <c r="L48" s="294"/>
      <c r="M48" s="294"/>
      <c r="N48" s="294"/>
      <c r="O48" s="294"/>
      <c r="P48" s="294"/>
      <c r="Q48" s="294"/>
      <c r="R48" s="295"/>
      <c r="S48" s="214"/>
      <c r="T48" s="193"/>
      <c r="U48" s="194"/>
      <c r="X48" s="46"/>
    </row>
    <row r="49" spans="1:24" ht="28.5" thickBot="1">
      <c r="A49" s="109"/>
      <c r="B49" s="87"/>
      <c r="C49" s="86"/>
      <c r="D49" s="87"/>
      <c r="E49" s="292"/>
      <c r="F49" s="292"/>
      <c r="G49" s="285">
        <f>SUM(H49:I49)</f>
        <v>0</v>
      </c>
      <c r="H49" s="292"/>
      <c r="I49" s="285">
        <f>SUM(J49:R49)</f>
        <v>0</v>
      </c>
      <c r="J49" s="293"/>
      <c r="K49" s="294"/>
      <c r="L49" s="294"/>
      <c r="M49" s="294"/>
      <c r="N49" s="294"/>
      <c r="O49" s="294"/>
      <c r="P49" s="294"/>
      <c r="Q49" s="294"/>
      <c r="R49" s="295"/>
      <c r="S49" s="215"/>
      <c r="T49" s="195"/>
      <c r="U49" s="196"/>
      <c r="X49" s="46"/>
    </row>
    <row r="50" spans="1:24" ht="27.75">
      <c r="A50" s="109"/>
      <c r="B50" s="87"/>
      <c r="C50" s="86"/>
      <c r="D50" s="87"/>
      <c r="E50" s="292"/>
      <c r="F50" s="292"/>
      <c r="G50" s="285">
        <f>SUM(H50:I50)</f>
        <v>0</v>
      </c>
      <c r="H50" s="292"/>
      <c r="I50" s="285">
        <f t="shared" si="8"/>
        <v>0</v>
      </c>
      <c r="J50" s="293"/>
      <c r="K50" s="294"/>
      <c r="L50" s="294"/>
      <c r="M50" s="294"/>
      <c r="N50" s="294"/>
      <c r="O50" s="294"/>
      <c r="P50" s="294"/>
      <c r="Q50" s="294"/>
      <c r="R50" s="295"/>
      <c r="S50" s="213"/>
      <c r="T50" s="191"/>
      <c r="U50" s="192"/>
      <c r="X50" s="46"/>
    </row>
    <row r="51" spans="1:24" ht="27.75">
      <c r="A51" s="109"/>
      <c r="B51" s="87"/>
      <c r="C51" s="86"/>
      <c r="D51" s="87"/>
      <c r="E51" s="292"/>
      <c r="F51" s="292"/>
      <c r="G51" s="285">
        <f>SUM(H51:I51)</f>
        <v>0</v>
      </c>
      <c r="H51" s="292"/>
      <c r="I51" s="285">
        <f t="shared" si="8"/>
        <v>0</v>
      </c>
      <c r="J51" s="293"/>
      <c r="K51" s="294"/>
      <c r="L51" s="294"/>
      <c r="M51" s="294"/>
      <c r="N51" s="294"/>
      <c r="O51" s="294"/>
      <c r="P51" s="294"/>
      <c r="Q51" s="294"/>
      <c r="R51" s="295"/>
      <c r="S51" s="214"/>
      <c r="T51" s="193"/>
      <c r="U51" s="194"/>
      <c r="X51" s="46"/>
    </row>
    <row r="52" spans="1:24" ht="27.75">
      <c r="A52" s="109"/>
      <c r="B52" s="87"/>
      <c r="C52" s="86"/>
      <c r="D52" s="87"/>
      <c r="E52" s="292"/>
      <c r="F52" s="292"/>
      <c r="G52" s="285">
        <f t="shared" si="2"/>
        <v>0</v>
      </c>
      <c r="H52" s="292"/>
      <c r="I52" s="285">
        <f t="shared" si="8"/>
        <v>0</v>
      </c>
      <c r="J52" s="293"/>
      <c r="K52" s="294"/>
      <c r="L52" s="294"/>
      <c r="M52" s="294"/>
      <c r="N52" s="294"/>
      <c r="O52" s="294"/>
      <c r="P52" s="294"/>
      <c r="Q52" s="294"/>
      <c r="R52" s="295"/>
      <c r="S52" s="214"/>
      <c r="T52" s="193"/>
      <c r="U52" s="194"/>
      <c r="X52" s="46"/>
    </row>
    <row r="53" spans="1:24" ht="27.75">
      <c r="A53" s="109"/>
      <c r="B53" s="87"/>
      <c r="C53" s="86"/>
      <c r="D53" s="87"/>
      <c r="E53" s="292"/>
      <c r="F53" s="292"/>
      <c r="G53" s="285">
        <f t="shared" si="2"/>
        <v>0</v>
      </c>
      <c r="H53" s="292"/>
      <c r="I53" s="285">
        <f t="shared" si="8"/>
        <v>0</v>
      </c>
      <c r="J53" s="293"/>
      <c r="K53" s="294"/>
      <c r="L53" s="294"/>
      <c r="M53" s="294"/>
      <c r="N53" s="294"/>
      <c r="O53" s="294"/>
      <c r="P53" s="294"/>
      <c r="Q53" s="294"/>
      <c r="R53" s="295"/>
      <c r="S53" s="214"/>
      <c r="T53" s="193"/>
      <c r="U53" s="194"/>
      <c r="X53" s="46"/>
    </row>
    <row r="54" spans="1:24" ht="27.75">
      <c r="A54" s="109"/>
      <c r="B54" s="87"/>
      <c r="C54" s="86"/>
      <c r="D54" s="87"/>
      <c r="E54" s="292"/>
      <c r="F54" s="292"/>
      <c r="G54" s="285">
        <f t="shared" si="2"/>
        <v>0</v>
      </c>
      <c r="H54" s="292"/>
      <c r="I54" s="285">
        <f t="shared" si="8"/>
        <v>0</v>
      </c>
      <c r="J54" s="293"/>
      <c r="K54" s="294"/>
      <c r="L54" s="294"/>
      <c r="M54" s="294"/>
      <c r="N54" s="294"/>
      <c r="O54" s="294"/>
      <c r="P54" s="294"/>
      <c r="Q54" s="294"/>
      <c r="R54" s="295"/>
      <c r="S54" s="214"/>
      <c r="T54" s="193"/>
      <c r="U54" s="194"/>
      <c r="X54" s="46"/>
    </row>
    <row r="55" spans="1:24" ht="27.75">
      <c r="A55" s="109"/>
      <c r="B55" s="78"/>
      <c r="C55" s="86"/>
      <c r="D55" s="78"/>
      <c r="E55" s="292"/>
      <c r="F55" s="292"/>
      <c r="G55" s="285">
        <f t="shared" si="2"/>
        <v>0</v>
      </c>
      <c r="H55" s="292"/>
      <c r="I55" s="285">
        <f t="shared" si="8"/>
        <v>0</v>
      </c>
      <c r="J55" s="293"/>
      <c r="K55" s="294"/>
      <c r="L55" s="294"/>
      <c r="M55" s="294"/>
      <c r="N55" s="294"/>
      <c r="O55" s="294"/>
      <c r="P55" s="294"/>
      <c r="Q55" s="294"/>
      <c r="R55" s="295"/>
      <c r="S55" s="216"/>
      <c r="T55" s="197"/>
      <c r="U55" s="186"/>
      <c r="X55" s="46"/>
    </row>
    <row r="56" spans="1:24" ht="27.75">
      <c r="A56" s="109"/>
      <c r="B56" s="87"/>
      <c r="C56" s="86"/>
      <c r="D56" s="87"/>
      <c r="E56" s="292"/>
      <c r="F56" s="292"/>
      <c r="G56" s="285">
        <f t="shared" si="2"/>
        <v>0</v>
      </c>
      <c r="H56" s="292"/>
      <c r="I56" s="285">
        <f>SUM(J56:R56)</f>
        <v>0</v>
      </c>
      <c r="J56" s="293"/>
      <c r="K56" s="294"/>
      <c r="L56" s="294"/>
      <c r="M56" s="294"/>
      <c r="N56" s="294"/>
      <c r="O56" s="294"/>
      <c r="P56" s="294"/>
      <c r="Q56" s="294"/>
      <c r="R56" s="295"/>
      <c r="S56" s="214"/>
      <c r="T56" s="193"/>
      <c r="U56" s="194"/>
      <c r="X56" s="46"/>
    </row>
    <row r="57" spans="1:24" ht="27.75">
      <c r="A57" s="109"/>
      <c r="B57" s="87"/>
      <c r="C57" s="86"/>
      <c r="D57" s="87"/>
      <c r="E57" s="292"/>
      <c r="F57" s="292"/>
      <c r="G57" s="285">
        <f t="shared" si="2"/>
        <v>0</v>
      </c>
      <c r="H57" s="292"/>
      <c r="I57" s="285">
        <f>SUM(J57:R57)</f>
        <v>0</v>
      </c>
      <c r="J57" s="293"/>
      <c r="K57" s="294"/>
      <c r="L57" s="294"/>
      <c r="M57" s="294"/>
      <c r="N57" s="294"/>
      <c r="O57" s="294"/>
      <c r="P57" s="294"/>
      <c r="Q57" s="294"/>
      <c r="R57" s="295"/>
      <c r="S57" s="214"/>
      <c r="T57" s="193"/>
      <c r="U57" s="194"/>
      <c r="X57" s="46"/>
    </row>
    <row r="58" spans="1:24" ht="27.75">
      <c r="A58" s="109"/>
      <c r="B58" s="78"/>
      <c r="C58" s="86"/>
      <c r="D58" s="78"/>
      <c r="E58" s="292"/>
      <c r="F58" s="292"/>
      <c r="G58" s="285">
        <f t="shared" si="2"/>
        <v>0</v>
      </c>
      <c r="H58" s="292"/>
      <c r="I58" s="285">
        <f>SUM(J58:R58)</f>
        <v>0</v>
      </c>
      <c r="J58" s="293"/>
      <c r="K58" s="294"/>
      <c r="L58" s="294"/>
      <c r="M58" s="294"/>
      <c r="N58" s="294"/>
      <c r="O58" s="294"/>
      <c r="P58" s="294"/>
      <c r="Q58" s="294"/>
      <c r="R58" s="295"/>
      <c r="S58" s="216"/>
      <c r="T58" s="197"/>
      <c r="U58" s="186"/>
      <c r="X58" s="46"/>
    </row>
    <row r="59" spans="1:24" ht="27">
      <c r="A59" s="109"/>
      <c r="B59" s="340">
        <v>4</v>
      </c>
      <c r="C59" s="341" t="s">
        <v>45</v>
      </c>
      <c r="D59" s="340">
        <v>614700</v>
      </c>
      <c r="E59" s="339">
        <f aca="true" t="shared" si="9" ref="E59:U59">SUM(E60:E61)</f>
        <v>0</v>
      </c>
      <c r="F59" s="339">
        <f t="shared" si="9"/>
        <v>0</v>
      </c>
      <c r="G59" s="339">
        <f t="shared" si="9"/>
        <v>0</v>
      </c>
      <c r="H59" s="339">
        <f t="shared" si="9"/>
        <v>0</v>
      </c>
      <c r="I59" s="339">
        <f t="shared" si="9"/>
        <v>0</v>
      </c>
      <c r="J59" s="346">
        <f t="shared" si="9"/>
        <v>0</v>
      </c>
      <c r="K59" s="346">
        <f t="shared" si="9"/>
        <v>0</v>
      </c>
      <c r="L59" s="346">
        <f t="shared" si="9"/>
        <v>0</v>
      </c>
      <c r="M59" s="346">
        <f t="shared" si="9"/>
        <v>0</v>
      </c>
      <c r="N59" s="346">
        <f t="shared" si="9"/>
        <v>0</v>
      </c>
      <c r="O59" s="346">
        <f t="shared" si="9"/>
        <v>0</v>
      </c>
      <c r="P59" s="346">
        <f t="shared" si="9"/>
        <v>0</v>
      </c>
      <c r="Q59" s="346">
        <f t="shared" si="9"/>
        <v>0</v>
      </c>
      <c r="R59" s="346">
        <f t="shared" si="9"/>
        <v>0</v>
      </c>
      <c r="S59" s="217">
        <f t="shared" si="9"/>
        <v>0</v>
      </c>
      <c r="T59" s="122">
        <f t="shared" si="9"/>
        <v>0</v>
      </c>
      <c r="U59" s="123">
        <f t="shared" si="9"/>
        <v>0</v>
      </c>
      <c r="X59" s="46"/>
    </row>
    <row r="60" spans="1:24" ht="27.75">
      <c r="A60" s="109"/>
      <c r="B60" s="87"/>
      <c r="C60" s="86"/>
      <c r="D60" s="87"/>
      <c r="E60" s="292"/>
      <c r="F60" s="292"/>
      <c r="G60" s="285">
        <f t="shared" si="2"/>
        <v>0</v>
      </c>
      <c r="H60" s="292"/>
      <c r="I60" s="285">
        <f>SUM(J60:R60)</f>
        <v>0</v>
      </c>
      <c r="J60" s="293"/>
      <c r="K60" s="294"/>
      <c r="L60" s="294"/>
      <c r="M60" s="294"/>
      <c r="N60" s="294"/>
      <c r="O60" s="294"/>
      <c r="P60" s="294"/>
      <c r="Q60" s="294"/>
      <c r="R60" s="295"/>
      <c r="S60" s="214"/>
      <c r="T60" s="193"/>
      <c r="U60" s="194"/>
      <c r="X60" s="46"/>
    </row>
    <row r="61" spans="1:24" ht="27.75">
      <c r="A61" s="109"/>
      <c r="B61" s="87"/>
      <c r="C61" s="86"/>
      <c r="D61" s="87"/>
      <c r="E61" s="292"/>
      <c r="F61" s="292"/>
      <c r="G61" s="285">
        <f t="shared" si="2"/>
        <v>0</v>
      </c>
      <c r="H61" s="292"/>
      <c r="I61" s="285">
        <f>SUM(J61:R61)</f>
        <v>0</v>
      </c>
      <c r="J61" s="293"/>
      <c r="K61" s="294"/>
      <c r="L61" s="294"/>
      <c r="M61" s="294"/>
      <c r="N61" s="294"/>
      <c r="O61" s="294"/>
      <c r="P61" s="294"/>
      <c r="Q61" s="294"/>
      <c r="R61" s="295"/>
      <c r="S61" s="214"/>
      <c r="T61" s="193"/>
      <c r="U61" s="194"/>
      <c r="X61" s="46"/>
    </row>
    <row r="62" spans="1:24" ht="27">
      <c r="A62" s="109"/>
      <c r="B62" s="340">
        <v>5</v>
      </c>
      <c r="C62" s="341" t="s">
        <v>46</v>
      </c>
      <c r="D62" s="340">
        <v>614800</v>
      </c>
      <c r="E62" s="339">
        <f aca="true" t="shared" si="10" ref="E62:U62">E63</f>
        <v>0</v>
      </c>
      <c r="F62" s="339">
        <f t="shared" si="10"/>
        <v>0</v>
      </c>
      <c r="G62" s="339">
        <f t="shared" si="10"/>
        <v>0</v>
      </c>
      <c r="H62" s="339">
        <f t="shared" si="10"/>
        <v>0</v>
      </c>
      <c r="I62" s="339">
        <f t="shared" si="10"/>
        <v>0</v>
      </c>
      <c r="J62" s="346">
        <f t="shared" si="10"/>
        <v>0</v>
      </c>
      <c r="K62" s="346">
        <f t="shared" si="10"/>
        <v>0</v>
      </c>
      <c r="L62" s="346">
        <f t="shared" si="10"/>
        <v>0</v>
      </c>
      <c r="M62" s="346">
        <f t="shared" si="10"/>
        <v>0</v>
      </c>
      <c r="N62" s="346">
        <f t="shared" si="10"/>
        <v>0</v>
      </c>
      <c r="O62" s="346">
        <f t="shared" si="10"/>
        <v>0</v>
      </c>
      <c r="P62" s="346">
        <f t="shared" si="10"/>
        <v>0</v>
      </c>
      <c r="Q62" s="346">
        <f t="shared" si="10"/>
        <v>0</v>
      </c>
      <c r="R62" s="346">
        <f t="shared" si="10"/>
        <v>0</v>
      </c>
      <c r="S62" s="198">
        <f t="shared" si="10"/>
        <v>0</v>
      </c>
      <c r="T62" s="88">
        <f t="shared" si="10"/>
        <v>0</v>
      </c>
      <c r="U62" s="127">
        <f t="shared" si="10"/>
        <v>0</v>
      </c>
      <c r="V62" s="112"/>
      <c r="X62" s="46"/>
    </row>
    <row r="63" spans="1:24" ht="27.75">
      <c r="A63" s="109"/>
      <c r="B63" s="87"/>
      <c r="C63" s="86"/>
      <c r="D63" s="87"/>
      <c r="E63" s="292"/>
      <c r="F63" s="292"/>
      <c r="G63" s="285">
        <f t="shared" si="2"/>
        <v>0</v>
      </c>
      <c r="H63" s="292"/>
      <c r="I63" s="285">
        <f>SUM(J63:R63)</f>
        <v>0</v>
      </c>
      <c r="J63" s="293"/>
      <c r="K63" s="294"/>
      <c r="L63" s="294"/>
      <c r="M63" s="294"/>
      <c r="N63" s="294"/>
      <c r="O63" s="294"/>
      <c r="P63" s="294"/>
      <c r="Q63" s="294"/>
      <c r="R63" s="295"/>
      <c r="S63" s="214"/>
      <c r="T63" s="193"/>
      <c r="U63" s="194"/>
      <c r="X63" s="46"/>
    </row>
    <row r="64" spans="1:24" ht="27">
      <c r="A64" s="109"/>
      <c r="B64" s="340">
        <v>6</v>
      </c>
      <c r="C64" s="341" t="s">
        <v>47</v>
      </c>
      <c r="D64" s="340">
        <v>614900</v>
      </c>
      <c r="E64" s="339">
        <f aca="true" t="shared" si="11" ref="E64:U64">E65</f>
        <v>0</v>
      </c>
      <c r="F64" s="339">
        <f t="shared" si="11"/>
        <v>0</v>
      </c>
      <c r="G64" s="339">
        <f t="shared" si="11"/>
        <v>0</v>
      </c>
      <c r="H64" s="339">
        <f t="shared" si="11"/>
        <v>0</v>
      </c>
      <c r="I64" s="339">
        <f t="shared" si="11"/>
        <v>0</v>
      </c>
      <c r="J64" s="346">
        <f t="shared" si="11"/>
        <v>0</v>
      </c>
      <c r="K64" s="346">
        <f t="shared" si="11"/>
        <v>0</v>
      </c>
      <c r="L64" s="346">
        <f t="shared" si="11"/>
        <v>0</v>
      </c>
      <c r="M64" s="346">
        <f t="shared" si="11"/>
        <v>0</v>
      </c>
      <c r="N64" s="346">
        <f t="shared" si="11"/>
        <v>0</v>
      </c>
      <c r="O64" s="346">
        <f t="shared" si="11"/>
        <v>0</v>
      </c>
      <c r="P64" s="346">
        <f t="shared" si="11"/>
        <v>0</v>
      </c>
      <c r="Q64" s="346">
        <f t="shared" si="11"/>
        <v>0</v>
      </c>
      <c r="R64" s="346">
        <f t="shared" si="11"/>
        <v>0</v>
      </c>
      <c r="S64" s="211">
        <f t="shared" si="11"/>
        <v>0</v>
      </c>
      <c r="T64" s="185">
        <f t="shared" si="11"/>
        <v>0</v>
      </c>
      <c r="U64" s="186">
        <f t="shared" si="11"/>
        <v>0</v>
      </c>
      <c r="X64" s="46"/>
    </row>
    <row r="65" spans="1:24" ht="28.5" thickBot="1">
      <c r="A65" s="109"/>
      <c r="B65" s="129"/>
      <c r="C65" s="128"/>
      <c r="D65" s="129"/>
      <c r="E65" s="299"/>
      <c r="F65" s="299"/>
      <c r="G65" s="300">
        <f t="shared" si="2"/>
        <v>0</v>
      </c>
      <c r="H65" s="299"/>
      <c r="I65" s="300">
        <f>SUM(J65:R65)</f>
        <v>0</v>
      </c>
      <c r="J65" s="301"/>
      <c r="K65" s="302"/>
      <c r="L65" s="302"/>
      <c r="M65" s="302"/>
      <c r="N65" s="302"/>
      <c r="O65" s="302"/>
      <c r="P65" s="302"/>
      <c r="Q65" s="302"/>
      <c r="R65" s="303"/>
      <c r="S65" s="215"/>
      <c r="T65" s="195"/>
      <c r="U65" s="196"/>
      <c r="X65" s="46"/>
    </row>
    <row r="66" spans="1:24" ht="48" thickBot="1">
      <c r="A66" s="109"/>
      <c r="B66" s="347" t="s">
        <v>13</v>
      </c>
      <c r="C66" s="348" t="s">
        <v>59</v>
      </c>
      <c r="D66" s="349">
        <v>615000</v>
      </c>
      <c r="E66" s="350">
        <f aca="true" t="shared" si="12" ref="E66:R66">E67+E70</f>
        <v>0</v>
      </c>
      <c r="F66" s="350">
        <f t="shared" si="12"/>
        <v>0</v>
      </c>
      <c r="G66" s="350">
        <f t="shared" si="12"/>
        <v>0</v>
      </c>
      <c r="H66" s="350">
        <f t="shared" si="12"/>
        <v>0</v>
      </c>
      <c r="I66" s="350">
        <f t="shared" si="12"/>
        <v>0</v>
      </c>
      <c r="J66" s="351">
        <f t="shared" si="12"/>
        <v>0</v>
      </c>
      <c r="K66" s="351">
        <f t="shared" si="12"/>
        <v>0</v>
      </c>
      <c r="L66" s="351">
        <f t="shared" si="12"/>
        <v>0</v>
      </c>
      <c r="M66" s="351">
        <f t="shared" si="12"/>
        <v>0</v>
      </c>
      <c r="N66" s="351">
        <f t="shared" si="12"/>
        <v>0</v>
      </c>
      <c r="O66" s="351">
        <f t="shared" si="12"/>
        <v>0</v>
      </c>
      <c r="P66" s="351">
        <f t="shared" si="12"/>
        <v>0</v>
      </c>
      <c r="Q66" s="351">
        <f t="shared" si="12"/>
        <v>0</v>
      </c>
      <c r="R66" s="352">
        <f t="shared" si="12"/>
        <v>0</v>
      </c>
      <c r="S66" s="277">
        <f>S67+S70</f>
        <v>0</v>
      </c>
      <c r="T66" s="278">
        <f>T67+T70</f>
        <v>0</v>
      </c>
      <c r="U66" s="279">
        <f>U67+U70</f>
        <v>0</v>
      </c>
      <c r="X66" s="46"/>
    </row>
    <row r="67" spans="1:24" ht="27.75">
      <c r="A67" s="109"/>
      <c r="B67" s="353">
        <v>1</v>
      </c>
      <c r="C67" s="354" t="s">
        <v>48</v>
      </c>
      <c r="D67" s="355">
        <v>615100</v>
      </c>
      <c r="E67" s="356">
        <f>SUM(E68:E69)</f>
        <v>0</v>
      </c>
      <c r="F67" s="356">
        <f aca="true" t="shared" si="13" ref="F67:R67">SUM(F68:F69)</f>
        <v>0</v>
      </c>
      <c r="G67" s="356">
        <f t="shared" si="13"/>
        <v>0</v>
      </c>
      <c r="H67" s="356">
        <f t="shared" si="13"/>
        <v>0</v>
      </c>
      <c r="I67" s="356">
        <f t="shared" si="13"/>
        <v>0</v>
      </c>
      <c r="J67" s="357">
        <f t="shared" si="13"/>
        <v>0</v>
      </c>
      <c r="K67" s="357">
        <f t="shared" si="13"/>
        <v>0</v>
      </c>
      <c r="L67" s="357">
        <f t="shared" si="13"/>
        <v>0</v>
      </c>
      <c r="M67" s="357">
        <f t="shared" si="13"/>
        <v>0</v>
      </c>
      <c r="N67" s="357">
        <f t="shared" si="13"/>
        <v>0</v>
      </c>
      <c r="O67" s="357">
        <f t="shared" si="13"/>
        <v>0</v>
      </c>
      <c r="P67" s="357">
        <f t="shared" si="13"/>
        <v>0</v>
      </c>
      <c r="Q67" s="357">
        <f t="shared" si="13"/>
        <v>0</v>
      </c>
      <c r="R67" s="358">
        <f t="shared" si="13"/>
        <v>0</v>
      </c>
      <c r="S67" s="213">
        <f>SUM(S68:S69)</f>
        <v>0</v>
      </c>
      <c r="T67" s="191">
        <f>SUM(T68:T69)</f>
        <v>0</v>
      </c>
      <c r="U67" s="192">
        <f>SUM(U68:U69)</f>
        <v>0</v>
      </c>
      <c r="X67" s="46"/>
    </row>
    <row r="68" spans="1:24" ht="27.75">
      <c r="A68" s="109"/>
      <c r="B68" s="87"/>
      <c r="C68" s="86"/>
      <c r="D68" s="87"/>
      <c r="E68" s="292"/>
      <c r="F68" s="292"/>
      <c r="G68" s="285">
        <f t="shared" si="2"/>
        <v>0</v>
      </c>
      <c r="H68" s="292"/>
      <c r="I68" s="285">
        <f>SUM(J68:R68)</f>
        <v>0</v>
      </c>
      <c r="J68" s="293"/>
      <c r="K68" s="294"/>
      <c r="L68" s="294"/>
      <c r="M68" s="294"/>
      <c r="N68" s="294"/>
      <c r="O68" s="294"/>
      <c r="P68" s="294"/>
      <c r="Q68" s="294"/>
      <c r="R68" s="295"/>
      <c r="S68" s="214"/>
      <c r="T68" s="193"/>
      <c r="U68" s="194"/>
      <c r="X68" s="46"/>
    </row>
    <row r="69" spans="1:24" ht="27.75">
      <c r="A69" s="109"/>
      <c r="B69" s="87"/>
      <c r="C69" s="86"/>
      <c r="D69" s="87"/>
      <c r="E69" s="292"/>
      <c r="F69" s="292"/>
      <c r="G69" s="285">
        <f t="shared" si="2"/>
        <v>0</v>
      </c>
      <c r="H69" s="292"/>
      <c r="I69" s="285">
        <f>SUM(J69:R69)</f>
        <v>0</v>
      </c>
      <c r="J69" s="293"/>
      <c r="K69" s="294"/>
      <c r="L69" s="294"/>
      <c r="M69" s="294"/>
      <c r="N69" s="294"/>
      <c r="O69" s="294"/>
      <c r="P69" s="294"/>
      <c r="Q69" s="294"/>
      <c r="R69" s="295"/>
      <c r="S69" s="214"/>
      <c r="T69" s="193"/>
      <c r="U69" s="194"/>
      <c r="X69" s="46"/>
    </row>
    <row r="70" spans="1:24" ht="45.75">
      <c r="A70" s="109"/>
      <c r="B70" s="340">
        <v>2</v>
      </c>
      <c r="C70" s="343" t="s">
        <v>49</v>
      </c>
      <c r="D70" s="340">
        <v>615200</v>
      </c>
      <c r="E70" s="359">
        <f>E72+E71</f>
        <v>0</v>
      </c>
      <c r="F70" s="359">
        <f aca="true" t="shared" si="14" ref="F70:R70">F72+F71</f>
        <v>0</v>
      </c>
      <c r="G70" s="359">
        <f t="shared" si="14"/>
        <v>0</v>
      </c>
      <c r="H70" s="359">
        <f t="shared" si="14"/>
        <v>0</v>
      </c>
      <c r="I70" s="359">
        <f t="shared" si="14"/>
        <v>0</v>
      </c>
      <c r="J70" s="346">
        <f t="shared" si="14"/>
        <v>0</v>
      </c>
      <c r="K70" s="346">
        <f t="shared" si="14"/>
        <v>0</v>
      </c>
      <c r="L70" s="346">
        <f t="shared" si="14"/>
        <v>0</v>
      </c>
      <c r="M70" s="346">
        <f t="shared" si="14"/>
        <v>0</v>
      </c>
      <c r="N70" s="346">
        <f t="shared" si="14"/>
        <v>0</v>
      </c>
      <c r="O70" s="346">
        <f t="shared" si="14"/>
        <v>0</v>
      </c>
      <c r="P70" s="346">
        <f t="shared" si="14"/>
        <v>0</v>
      </c>
      <c r="Q70" s="346">
        <f t="shared" si="14"/>
        <v>0</v>
      </c>
      <c r="R70" s="360">
        <f t="shared" si="14"/>
        <v>0</v>
      </c>
      <c r="S70" s="214">
        <f>S72</f>
        <v>0</v>
      </c>
      <c r="T70" s="193">
        <f>T72</f>
        <v>0</v>
      </c>
      <c r="U70" s="194">
        <f>U72</f>
        <v>0</v>
      </c>
      <c r="X70" s="46"/>
    </row>
    <row r="71" spans="1:24" ht="27.75">
      <c r="A71" s="109"/>
      <c r="B71" s="87"/>
      <c r="C71" s="89"/>
      <c r="D71" s="87"/>
      <c r="E71" s="292"/>
      <c r="F71" s="292"/>
      <c r="G71" s="285">
        <f t="shared" si="2"/>
        <v>0</v>
      </c>
      <c r="H71" s="292"/>
      <c r="I71" s="285">
        <f>SUM(J71:R71)</f>
        <v>0</v>
      </c>
      <c r="J71" s="293"/>
      <c r="K71" s="294"/>
      <c r="L71" s="294"/>
      <c r="M71" s="294"/>
      <c r="N71" s="294"/>
      <c r="O71" s="294"/>
      <c r="P71" s="294"/>
      <c r="Q71" s="294"/>
      <c r="R71" s="295"/>
      <c r="S71" s="214"/>
      <c r="T71" s="193"/>
      <c r="U71" s="194"/>
      <c r="X71" s="46"/>
    </row>
    <row r="72" spans="1:24" ht="27.75">
      <c r="A72" s="109"/>
      <c r="B72" s="87"/>
      <c r="C72" s="89"/>
      <c r="D72" s="87"/>
      <c r="E72" s="292"/>
      <c r="F72" s="292"/>
      <c r="G72" s="285">
        <f t="shared" si="2"/>
        <v>0</v>
      </c>
      <c r="H72" s="292"/>
      <c r="I72" s="285">
        <f>SUM(J72:R72)</f>
        <v>0</v>
      </c>
      <c r="J72" s="293"/>
      <c r="K72" s="294"/>
      <c r="L72" s="294"/>
      <c r="M72" s="294"/>
      <c r="N72" s="294"/>
      <c r="O72" s="294"/>
      <c r="P72" s="294"/>
      <c r="Q72" s="294"/>
      <c r="R72" s="295"/>
      <c r="S72" s="214"/>
      <c r="T72" s="193"/>
      <c r="U72" s="194"/>
      <c r="X72" s="46"/>
    </row>
    <row r="73" spans="1:24" ht="27.75" thickBot="1">
      <c r="A73" s="109"/>
      <c r="B73" s="187" t="s">
        <v>14</v>
      </c>
      <c r="C73" s="188" t="s">
        <v>28</v>
      </c>
      <c r="D73" s="189">
        <v>616000</v>
      </c>
      <c r="E73" s="288">
        <f aca="true" t="shared" si="15" ref="E73:U73">E74</f>
        <v>0</v>
      </c>
      <c r="F73" s="288">
        <f t="shared" si="15"/>
        <v>0</v>
      </c>
      <c r="G73" s="288">
        <f t="shared" si="15"/>
        <v>0</v>
      </c>
      <c r="H73" s="288">
        <f t="shared" si="15"/>
        <v>0</v>
      </c>
      <c r="I73" s="288">
        <f t="shared" si="15"/>
        <v>0</v>
      </c>
      <c r="J73" s="306">
        <f t="shared" si="15"/>
        <v>0</v>
      </c>
      <c r="K73" s="306">
        <f t="shared" si="15"/>
        <v>0</v>
      </c>
      <c r="L73" s="306">
        <f t="shared" si="15"/>
        <v>0</v>
      </c>
      <c r="M73" s="306">
        <f t="shared" si="15"/>
        <v>0</v>
      </c>
      <c r="N73" s="306">
        <f t="shared" si="15"/>
        <v>0</v>
      </c>
      <c r="O73" s="306">
        <f t="shared" si="15"/>
        <v>0</v>
      </c>
      <c r="P73" s="306">
        <f t="shared" si="15"/>
        <v>0</v>
      </c>
      <c r="Q73" s="306">
        <f t="shared" si="15"/>
        <v>0</v>
      </c>
      <c r="R73" s="307">
        <f t="shared" si="15"/>
        <v>0</v>
      </c>
      <c r="S73" s="212">
        <f t="shared" si="15"/>
        <v>0</v>
      </c>
      <c r="T73" s="175">
        <f t="shared" si="15"/>
        <v>0</v>
      </c>
      <c r="U73" s="176">
        <f t="shared" si="15"/>
        <v>0</v>
      </c>
      <c r="X73" s="46"/>
    </row>
    <row r="74" spans="1:24" ht="27.75">
      <c r="A74" s="109"/>
      <c r="B74" s="199">
        <v>1</v>
      </c>
      <c r="C74" s="90" t="s">
        <v>50</v>
      </c>
      <c r="D74" s="114">
        <v>616200</v>
      </c>
      <c r="E74" s="292"/>
      <c r="F74" s="292"/>
      <c r="G74" s="285">
        <f t="shared" si="2"/>
        <v>0</v>
      </c>
      <c r="H74" s="292"/>
      <c r="I74" s="285">
        <f>SUM(J74:R74)</f>
        <v>0</v>
      </c>
      <c r="J74" s="308"/>
      <c r="K74" s="309"/>
      <c r="L74" s="309"/>
      <c r="M74" s="310"/>
      <c r="N74" s="310"/>
      <c r="O74" s="310"/>
      <c r="P74" s="310"/>
      <c r="Q74" s="310"/>
      <c r="R74" s="311"/>
      <c r="S74" s="218"/>
      <c r="T74" s="200"/>
      <c r="U74" s="201"/>
      <c r="X74" s="46"/>
    </row>
    <row r="75" spans="1:24" ht="46.5" thickBot="1">
      <c r="A75" s="109"/>
      <c r="B75" s="187" t="s">
        <v>15</v>
      </c>
      <c r="C75" s="188" t="s">
        <v>77</v>
      </c>
      <c r="D75" s="202"/>
      <c r="E75" s="288">
        <f aca="true" t="shared" si="16" ref="E75:U75">SUM(E76:E81)</f>
        <v>47000</v>
      </c>
      <c r="F75" s="288">
        <f t="shared" si="16"/>
        <v>0</v>
      </c>
      <c r="G75" s="288">
        <f t="shared" si="16"/>
        <v>47000</v>
      </c>
      <c r="H75" s="288">
        <f t="shared" si="16"/>
        <v>0</v>
      </c>
      <c r="I75" s="288">
        <f t="shared" si="16"/>
        <v>47000</v>
      </c>
      <c r="J75" s="289">
        <f t="shared" si="16"/>
        <v>0</v>
      </c>
      <c r="K75" s="289">
        <f t="shared" si="16"/>
        <v>47000</v>
      </c>
      <c r="L75" s="289">
        <f t="shared" si="16"/>
        <v>0</v>
      </c>
      <c r="M75" s="289">
        <f t="shared" si="16"/>
        <v>0</v>
      </c>
      <c r="N75" s="289">
        <f t="shared" si="16"/>
        <v>0</v>
      </c>
      <c r="O75" s="289">
        <f t="shared" si="16"/>
        <v>0</v>
      </c>
      <c r="P75" s="289">
        <f t="shared" si="16"/>
        <v>0</v>
      </c>
      <c r="Q75" s="289">
        <f t="shared" si="16"/>
        <v>0</v>
      </c>
      <c r="R75" s="312">
        <f t="shared" si="16"/>
        <v>0</v>
      </c>
      <c r="S75" s="212">
        <f t="shared" si="16"/>
        <v>0</v>
      </c>
      <c r="T75" s="175">
        <f t="shared" si="16"/>
        <v>0</v>
      </c>
      <c r="U75" s="176">
        <f t="shared" si="16"/>
        <v>0</v>
      </c>
      <c r="X75" s="46"/>
    </row>
    <row r="76" spans="1:24" ht="47.25">
      <c r="A76" s="109"/>
      <c r="B76" s="203">
        <v>1</v>
      </c>
      <c r="C76" s="93" t="s">
        <v>51</v>
      </c>
      <c r="D76" s="115">
        <v>821100</v>
      </c>
      <c r="E76" s="313"/>
      <c r="F76" s="313"/>
      <c r="G76" s="285">
        <f t="shared" si="2"/>
        <v>0</v>
      </c>
      <c r="H76" s="314"/>
      <c r="I76" s="285">
        <f aca="true" t="shared" si="17" ref="I76:I81">SUM(J76:R76)</f>
        <v>0</v>
      </c>
      <c r="J76" s="315"/>
      <c r="K76" s="316"/>
      <c r="L76" s="316"/>
      <c r="M76" s="316"/>
      <c r="N76" s="316"/>
      <c r="O76" s="316"/>
      <c r="P76" s="316"/>
      <c r="Q76" s="316"/>
      <c r="R76" s="317"/>
      <c r="S76" s="219"/>
      <c r="T76" s="204"/>
      <c r="U76" s="205"/>
      <c r="X76" s="46"/>
    </row>
    <row r="77" spans="1:24" ht="27.75">
      <c r="A77" s="109"/>
      <c r="B77" s="78">
        <v>2</v>
      </c>
      <c r="C77" s="79" t="s">
        <v>23</v>
      </c>
      <c r="D77" s="78">
        <v>821200</v>
      </c>
      <c r="E77" s="313"/>
      <c r="F77" s="313"/>
      <c r="G77" s="285">
        <f t="shared" si="2"/>
        <v>0</v>
      </c>
      <c r="H77" s="292"/>
      <c r="I77" s="285">
        <f t="shared" si="17"/>
        <v>0</v>
      </c>
      <c r="J77" s="293"/>
      <c r="K77" s="294"/>
      <c r="L77" s="294"/>
      <c r="M77" s="294"/>
      <c r="N77" s="294"/>
      <c r="O77" s="294"/>
      <c r="P77" s="294"/>
      <c r="Q77" s="294"/>
      <c r="R77" s="295"/>
      <c r="S77" s="211"/>
      <c r="T77" s="185"/>
      <c r="U77" s="186"/>
      <c r="X77" s="46"/>
    </row>
    <row r="78" spans="1:24" ht="27.75">
      <c r="A78" s="109"/>
      <c r="B78" s="78">
        <v>3</v>
      </c>
      <c r="C78" s="79" t="s">
        <v>24</v>
      </c>
      <c r="D78" s="78">
        <v>821300</v>
      </c>
      <c r="E78" s="313">
        <v>47000</v>
      </c>
      <c r="F78" s="313"/>
      <c r="G78" s="285">
        <f t="shared" si="2"/>
        <v>47000</v>
      </c>
      <c r="H78" s="292"/>
      <c r="I78" s="285">
        <f t="shared" si="17"/>
        <v>47000</v>
      </c>
      <c r="J78" s="293"/>
      <c r="K78" s="294">
        <v>47000</v>
      </c>
      <c r="L78" s="294">
        <v>0</v>
      </c>
      <c r="M78" s="294"/>
      <c r="N78" s="294"/>
      <c r="O78" s="294"/>
      <c r="P78" s="294"/>
      <c r="Q78" s="294"/>
      <c r="R78" s="295"/>
      <c r="S78" s="211"/>
      <c r="T78" s="185"/>
      <c r="U78" s="186"/>
      <c r="X78" s="46"/>
    </row>
    <row r="79" spans="1:24" ht="27.75">
      <c r="A79" s="109"/>
      <c r="B79" s="78">
        <v>4</v>
      </c>
      <c r="C79" s="89" t="s">
        <v>25</v>
      </c>
      <c r="D79" s="78">
        <v>821400</v>
      </c>
      <c r="E79" s="313"/>
      <c r="F79" s="313"/>
      <c r="G79" s="285">
        <f t="shared" si="2"/>
        <v>0</v>
      </c>
      <c r="H79" s="292"/>
      <c r="I79" s="285">
        <f t="shared" si="17"/>
        <v>0</v>
      </c>
      <c r="J79" s="293"/>
      <c r="K79" s="294"/>
      <c r="L79" s="294"/>
      <c r="M79" s="294"/>
      <c r="N79" s="294"/>
      <c r="O79" s="294"/>
      <c r="P79" s="294"/>
      <c r="Q79" s="294"/>
      <c r="R79" s="295"/>
      <c r="S79" s="211"/>
      <c r="T79" s="185"/>
      <c r="U79" s="186"/>
      <c r="X79" s="46"/>
    </row>
    <row r="80" spans="1:24" ht="27.75">
      <c r="A80" s="109"/>
      <c r="B80" s="78">
        <v>5</v>
      </c>
      <c r="C80" s="89" t="s">
        <v>26</v>
      </c>
      <c r="D80" s="78">
        <v>821500</v>
      </c>
      <c r="E80" s="313"/>
      <c r="F80" s="313"/>
      <c r="G80" s="285">
        <f t="shared" si="2"/>
        <v>0</v>
      </c>
      <c r="H80" s="292"/>
      <c r="I80" s="285">
        <f t="shared" si="17"/>
        <v>0</v>
      </c>
      <c r="J80" s="293"/>
      <c r="K80" s="294"/>
      <c r="L80" s="294"/>
      <c r="M80" s="294"/>
      <c r="N80" s="294"/>
      <c r="O80" s="294"/>
      <c r="P80" s="294"/>
      <c r="Q80" s="294"/>
      <c r="R80" s="295"/>
      <c r="S80" s="211"/>
      <c r="T80" s="185"/>
      <c r="U80" s="186"/>
      <c r="X80" s="46"/>
    </row>
    <row r="81" spans="1:24" ht="27.75">
      <c r="A81" s="109"/>
      <c r="B81" s="78">
        <v>6</v>
      </c>
      <c r="C81" s="89" t="s">
        <v>27</v>
      </c>
      <c r="D81" s="78">
        <v>821600</v>
      </c>
      <c r="E81" s="313"/>
      <c r="F81" s="313"/>
      <c r="G81" s="285">
        <f t="shared" si="2"/>
        <v>0</v>
      </c>
      <c r="H81" s="292"/>
      <c r="I81" s="285">
        <f t="shared" si="17"/>
        <v>0</v>
      </c>
      <c r="J81" s="293"/>
      <c r="K81" s="294"/>
      <c r="L81" s="294"/>
      <c r="M81" s="294"/>
      <c r="N81" s="294"/>
      <c r="O81" s="294"/>
      <c r="P81" s="294"/>
      <c r="Q81" s="294"/>
      <c r="R81" s="295"/>
      <c r="S81" s="211"/>
      <c r="T81" s="185"/>
      <c r="U81" s="186"/>
      <c r="V81" s="6"/>
      <c r="X81" s="46"/>
    </row>
    <row r="82" spans="1:24" ht="46.5" thickBot="1">
      <c r="A82" s="110"/>
      <c r="B82" s="187"/>
      <c r="C82" s="188" t="s">
        <v>90</v>
      </c>
      <c r="D82" s="202"/>
      <c r="E82" s="288">
        <f aca="true" t="shared" si="18" ref="E82:U82">E14+E26+E66+E73+E75</f>
        <v>1726000</v>
      </c>
      <c r="F82" s="288">
        <f t="shared" si="18"/>
        <v>0</v>
      </c>
      <c r="G82" s="288">
        <f t="shared" si="18"/>
        <v>1726000</v>
      </c>
      <c r="H82" s="288">
        <f t="shared" si="18"/>
        <v>349500</v>
      </c>
      <c r="I82" s="288">
        <f t="shared" si="18"/>
        <v>1376500</v>
      </c>
      <c r="J82" s="318">
        <f t="shared" si="18"/>
        <v>160000</v>
      </c>
      <c r="K82" s="318">
        <f t="shared" si="18"/>
        <v>201700</v>
      </c>
      <c r="L82" s="318">
        <f t="shared" si="18"/>
        <v>154900</v>
      </c>
      <c r="M82" s="318">
        <f t="shared" si="18"/>
        <v>161000</v>
      </c>
      <c r="N82" s="318">
        <f t="shared" si="18"/>
        <v>146900</v>
      </c>
      <c r="O82" s="318">
        <f t="shared" si="18"/>
        <v>146000</v>
      </c>
      <c r="P82" s="318">
        <f t="shared" si="18"/>
        <v>139500</v>
      </c>
      <c r="Q82" s="318">
        <f t="shared" si="18"/>
        <v>135500</v>
      </c>
      <c r="R82" s="312">
        <f t="shared" si="18"/>
        <v>131000</v>
      </c>
      <c r="S82" s="212">
        <f t="shared" si="18"/>
        <v>0</v>
      </c>
      <c r="T82" s="175">
        <f t="shared" si="18"/>
        <v>0</v>
      </c>
      <c r="U82" s="176">
        <f t="shared" si="18"/>
        <v>0</v>
      </c>
      <c r="V82" s="6"/>
      <c r="X82" s="46"/>
    </row>
    <row r="83" spans="1:22" ht="23.25">
      <c r="A83" s="71"/>
      <c r="B83" s="94"/>
      <c r="C83" s="95"/>
      <c r="D83" s="96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65"/>
      <c r="S83" s="65"/>
      <c r="T83" s="65"/>
      <c r="U83" s="65"/>
      <c r="V83" s="6"/>
    </row>
    <row r="84" spans="1:22" ht="23.25">
      <c r="A84" s="71"/>
      <c r="B84" s="94"/>
      <c r="C84" s="95"/>
      <c r="D84" s="96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65"/>
      <c r="S84" s="65"/>
      <c r="T84" s="65"/>
      <c r="U84" s="65"/>
      <c r="V84" s="6"/>
    </row>
    <row r="85" spans="1:22" ht="15.75" customHeight="1">
      <c r="A85" s="71"/>
      <c r="B85" s="98"/>
      <c r="C85" s="455"/>
      <c r="D85" s="455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  <c r="R85" s="66"/>
      <c r="S85" s="66"/>
      <c r="T85" s="66"/>
      <c r="U85" s="66"/>
      <c r="V85" s="6"/>
    </row>
    <row r="86" spans="1:22" ht="15.75" customHeight="1">
      <c r="A86" s="71"/>
      <c r="B86" s="98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100"/>
      <c r="Q86" s="100"/>
      <c r="R86" s="100"/>
      <c r="S86" s="67"/>
      <c r="T86" s="67"/>
      <c r="U86" s="67"/>
      <c r="V86" s="6"/>
    </row>
    <row r="87" spans="1:22" ht="27" customHeight="1">
      <c r="A87" s="71"/>
      <c r="B87" s="98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 t="s">
        <v>54</v>
      </c>
      <c r="R87" s="99"/>
      <c r="S87" s="66"/>
      <c r="T87" s="66"/>
      <c r="U87" s="66"/>
      <c r="V87" s="6"/>
    </row>
    <row r="88" spans="2:22" ht="15" customHeight="1">
      <c r="B88" s="57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57"/>
      <c r="Q88" s="69"/>
      <c r="R88" s="69"/>
      <c r="S88" s="57"/>
      <c r="T88" s="70" t="s">
        <v>54</v>
      </c>
      <c r="U88" s="51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6">
    <mergeCell ref="H10:H12"/>
    <mergeCell ref="I10:I12"/>
    <mergeCell ref="J10:U11"/>
    <mergeCell ref="C85:Q85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rowBreaks count="1" manualBreakCount="1">
    <brk id="65" min="1" max="1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A1">
      <selection activeCell="M79" sqref="M79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65" t="s">
        <v>52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</row>
    <row r="2" spans="2:21" ht="24" customHeight="1">
      <c r="B2" s="51"/>
      <c r="C2" s="51"/>
      <c r="D2" s="51"/>
      <c r="E2" s="51"/>
      <c r="F2" s="51"/>
      <c r="G2" s="51"/>
      <c r="H2" s="51"/>
      <c r="I2" s="51"/>
      <c r="J2" s="51"/>
      <c r="M2" s="51"/>
      <c r="N2" s="51"/>
      <c r="O2" s="51"/>
      <c r="P2" s="52" t="s">
        <v>53</v>
      </c>
      <c r="Q2" s="104" t="s">
        <v>132</v>
      </c>
      <c r="R2" s="51"/>
      <c r="S2" s="467" t="s">
        <v>53</v>
      </c>
      <c r="T2" s="467"/>
      <c r="U2" s="206"/>
    </row>
    <row r="3" spans="2:21" ht="31.5" customHeight="1">
      <c r="B3" s="465" t="s">
        <v>57</v>
      </c>
      <c r="C3" s="465"/>
      <c r="D3" s="468" t="s">
        <v>133</v>
      </c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50"/>
      <c r="S3" s="467"/>
      <c r="T3" s="467"/>
      <c r="U3" s="54"/>
    </row>
    <row r="4" spans="2:21" ht="2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2" t="s">
        <v>62</v>
      </c>
      <c r="Q4" s="54" t="s">
        <v>70</v>
      </c>
      <c r="R4" s="55"/>
      <c r="S4" s="56"/>
      <c r="T4" s="57"/>
      <c r="U4" s="58"/>
    </row>
    <row r="5" spans="2:21" ht="30" customHeight="1">
      <c r="B5" s="59" t="s">
        <v>69</v>
      </c>
      <c r="C5" s="59"/>
      <c r="D5" s="59"/>
      <c r="E5" s="59"/>
      <c r="F5" s="59"/>
      <c r="G5" s="59"/>
      <c r="H5" s="59"/>
      <c r="I5" s="59"/>
      <c r="J5" s="59"/>
      <c r="M5" s="59"/>
      <c r="N5" s="59"/>
      <c r="O5" s="59"/>
      <c r="P5" s="52" t="s">
        <v>64</v>
      </c>
      <c r="Q5" s="103"/>
      <c r="R5" s="52"/>
      <c r="S5" s="52" t="s">
        <v>62</v>
      </c>
      <c r="T5" s="52"/>
      <c r="U5" s="60"/>
    </row>
    <row r="6" spans="2:21" ht="21" customHeight="1"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61"/>
      <c r="S6" s="206"/>
      <c r="T6" s="206"/>
      <c r="U6" s="62"/>
    </row>
    <row r="7" spans="2:21" ht="22.5" customHeight="1">
      <c r="B7" s="52" t="s">
        <v>63</v>
      </c>
      <c r="C7" s="52"/>
      <c r="D7" s="472" t="s">
        <v>321</v>
      </c>
      <c r="E7" s="472"/>
      <c r="F7" s="472"/>
      <c r="G7" s="472"/>
      <c r="H7" s="472"/>
      <c r="I7" s="472"/>
      <c r="J7" s="472"/>
      <c r="K7" s="472"/>
      <c r="L7" s="472"/>
      <c r="M7" s="106"/>
      <c r="N7" s="106"/>
      <c r="O7" s="106"/>
      <c r="P7" s="106"/>
      <c r="Q7" s="106"/>
      <c r="R7" s="52"/>
      <c r="S7" s="52" t="s">
        <v>64</v>
      </c>
      <c r="T7" s="52"/>
      <c r="U7" s="54"/>
    </row>
    <row r="8" spans="2:21" ht="22.5" customHeight="1">
      <c r="B8" s="105"/>
      <c r="C8" s="105"/>
      <c r="D8" s="470"/>
      <c r="E8" s="470"/>
      <c r="F8" s="470"/>
      <c r="G8" s="470"/>
      <c r="H8" s="470"/>
      <c r="I8" s="470"/>
      <c r="J8" s="470"/>
      <c r="K8" s="470"/>
      <c r="L8" s="470"/>
      <c r="M8" s="117"/>
      <c r="N8" s="117"/>
      <c r="O8" s="117"/>
      <c r="P8" s="117"/>
      <c r="Q8" s="117"/>
      <c r="R8" s="52"/>
      <c r="S8" s="52" t="s">
        <v>64</v>
      </c>
      <c r="T8" s="52"/>
      <c r="U8" s="54"/>
    </row>
    <row r="9" spans="2:21" ht="12" customHeight="1" thickBo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63"/>
    </row>
    <row r="10" spans="1:21" s="33" customFormat="1" ht="59.25" customHeight="1">
      <c r="A10" s="107"/>
      <c r="B10" s="456" t="s">
        <v>97</v>
      </c>
      <c r="C10" s="459" t="s">
        <v>71</v>
      </c>
      <c r="D10" s="456" t="s">
        <v>1</v>
      </c>
      <c r="E10" s="462" t="s">
        <v>126</v>
      </c>
      <c r="F10" s="462" t="s">
        <v>123</v>
      </c>
      <c r="G10" s="462" t="s">
        <v>124</v>
      </c>
      <c r="H10" s="447" t="s">
        <v>130</v>
      </c>
      <c r="I10" s="447" t="s">
        <v>128</v>
      </c>
      <c r="J10" s="441" t="s">
        <v>78</v>
      </c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1"/>
    </row>
    <row r="11" spans="1:21" s="33" customFormat="1" ht="17.25" customHeight="1" thickBot="1">
      <c r="A11" s="108"/>
      <c r="B11" s="457"/>
      <c r="C11" s="460"/>
      <c r="D11" s="457"/>
      <c r="E11" s="463"/>
      <c r="F11" s="463"/>
      <c r="G11" s="463"/>
      <c r="H11" s="448"/>
      <c r="I11" s="448"/>
      <c r="J11" s="452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4"/>
    </row>
    <row r="12" spans="1:21" s="33" customFormat="1" ht="141" customHeight="1" thickBot="1">
      <c r="A12" s="108"/>
      <c r="B12" s="458"/>
      <c r="C12" s="461"/>
      <c r="D12" s="458"/>
      <c r="E12" s="464"/>
      <c r="F12" s="464"/>
      <c r="G12" s="464"/>
      <c r="H12" s="449"/>
      <c r="I12" s="449"/>
      <c r="J12" s="177" t="s">
        <v>32</v>
      </c>
      <c r="K12" s="177" t="s">
        <v>33</v>
      </c>
      <c r="L12" s="177" t="s">
        <v>34</v>
      </c>
      <c r="M12" s="178" t="s">
        <v>35</v>
      </c>
      <c r="N12" s="178" t="s">
        <v>36</v>
      </c>
      <c r="O12" s="178" t="s">
        <v>37</v>
      </c>
      <c r="P12" s="178" t="s">
        <v>55</v>
      </c>
      <c r="Q12" s="178" t="s">
        <v>56</v>
      </c>
      <c r="R12" s="178" t="s">
        <v>38</v>
      </c>
      <c r="S12" s="178" t="s">
        <v>55</v>
      </c>
      <c r="T12" s="178" t="s">
        <v>56</v>
      </c>
      <c r="U12" s="178" t="s">
        <v>38</v>
      </c>
    </row>
    <row r="13" spans="1:21" s="33" customFormat="1" ht="21" thickBot="1">
      <c r="A13" s="108"/>
      <c r="B13" s="179">
        <v>1</v>
      </c>
      <c r="C13" s="179">
        <v>2</v>
      </c>
      <c r="D13" s="179">
        <v>3</v>
      </c>
      <c r="E13" s="180">
        <v>4</v>
      </c>
      <c r="F13" s="180">
        <v>5</v>
      </c>
      <c r="G13" s="180" t="s">
        <v>80</v>
      </c>
      <c r="H13" s="180">
        <v>7</v>
      </c>
      <c r="I13" s="207" t="s">
        <v>118</v>
      </c>
      <c r="J13" s="209">
        <v>9</v>
      </c>
      <c r="K13" s="209">
        <v>10</v>
      </c>
      <c r="L13" s="209">
        <v>11</v>
      </c>
      <c r="M13" s="209">
        <v>12</v>
      </c>
      <c r="N13" s="209">
        <v>13</v>
      </c>
      <c r="O13" s="209">
        <v>14</v>
      </c>
      <c r="P13" s="209">
        <v>15</v>
      </c>
      <c r="Q13" s="209">
        <v>16</v>
      </c>
      <c r="R13" s="209">
        <v>17</v>
      </c>
      <c r="S13" s="180">
        <v>16</v>
      </c>
      <c r="T13" s="180">
        <v>17</v>
      </c>
      <c r="U13" s="180">
        <v>18</v>
      </c>
    </row>
    <row r="14" spans="1:21" ht="27">
      <c r="A14" s="109"/>
      <c r="B14" s="181" t="s">
        <v>7</v>
      </c>
      <c r="C14" s="182" t="s">
        <v>61</v>
      </c>
      <c r="D14" s="183"/>
      <c r="E14" s="281">
        <f>SUM(E15:E25)</f>
        <v>0</v>
      </c>
      <c r="F14" s="281">
        <f>SUM(F15:F25)</f>
        <v>0</v>
      </c>
      <c r="G14" s="281">
        <f>SUM(G15:G25)</f>
        <v>0</v>
      </c>
      <c r="H14" s="281">
        <f>SUM(H15:H25)</f>
        <v>0</v>
      </c>
      <c r="I14" s="281">
        <f aca="true" t="shared" si="0" ref="I14:U14">SUM(I15:I25)</f>
        <v>0</v>
      </c>
      <c r="J14" s="282">
        <f t="shared" si="0"/>
        <v>0</v>
      </c>
      <c r="K14" s="283">
        <f t="shared" si="0"/>
        <v>0</v>
      </c>
      <c r="L14" s="283">
        <f t="shared" si="0"/>
        <v>0</v>
      </c>
      <c r="M14" s="283">
        <f t="shared" si="0"/>
        <v>0</v>
      </c>
      <c r="N14" s="283">
        <f t="shared" si="0"/>
        <v>0</v>
      </c>
      <c r="O14" s="283">
        <f t="shared" si="0"/>
        <v>0</v>
      </c>
      <c r="P14" s="283">
        <f t="shared" si="0"/>
        <v>0</v>
      </c>
      <c r="Q14" s="283">
        <f t="shared" si="0"/>
        <v>0</v>
      </c>
      <c r="R14" s="284">
        <f t="shared" si="0"/>
        <v>0</v>
      </c>
      <c r="S14" s="210">
        <f t="shared" si="0"/>
        <v>0</v>
      </c>
      <c r="T14" s="173">
        <f t="shared" si="0"/>
        <v>0</v>
      </c>
      <c r="U14" s="174">
        <f t="shared" si="0"/>
        <v>0</v>
      </c>
    </row>
    <row r="15" spans="1:27" ht="27.75">
      <c r="A15" s="109"/>
      <c r="B15" s="184">
        <v>1</v>
      </c>
      <c r="C15" s="79" t="s">
        <v>20</v>
      </c>
      <c r="D15" s="184">
        <v>611100</v>
      </c>
      <c r="E15" s="292"/>
      <c r="F15" s="292"/>
      <c r="G15" s="285">
        <f>SUM(H15:I15)</f>
        <v>0</v>
      </c>
      <c r="H15" s="292"/>
      <c r="I15" s="285">
        <f aca="true" t="shared" si="1" ref="I15:I24">SUM(J15:R15)</f>
        <v>0</v>
      </c>
      <c r="J15" s="293"/>
      <c r="K15" s="293"/>
      <c r="L15" s="293"/>
      <c r="M15" s="293"/>
      <c r="N15" s="293"/>
      <c r="O15" s="293"/>
      <c r="P15" s="293"/>
      <c r="Q15" s="293"/>
      <c r="R15" s="293"/>
      <c r="S15" s="211"/>
      <c r="T15" s="185"/>
      <c r="U15" s="186"/>
      <c r="V15" s="46"/>
      <c r="W15" s="46"/>
      <c r="X15" s="46"/>
      <c r="Y15" s="46"/>
      <c r="AA15" s="46"/>
    </row>
    <row r="16" spans="1:27" ht="47.25">
      <c r="A16" s="109"/>
      <c r="B16" s="78">
        <v>2</v>
      </c>
      <c r="C16" s="77" t="s">
        <v>39</v>
      </c>
      <c r="D16" s="78">
        <v>611200</v>
      </c>
      <c r="E16" s="292"/>
      <c r="F16" s="292"/>
      <c r="G16" s="285">
        <f aca="true" t="shared" si="2" ref="G16:G81">SUM(H16:I16)</f>
        <v>0</v>
      </c>
      <c r="H16" s="292"/>
      <c r="I16" s="285">
        <f t="shared" si="1"/>
        <v>0</v>
      </c>
      <c r="J16" s="293"/>
      <c r="K16" s="293"/>
      <c r="L16" s="293"/>
      <c r="M16" s="293"/>
      <c r="N16" s="293"/>
      <c r="O16" s="293"/>
      <c r="P16" s="293"/>
      <c r="Q16" s="293"/>
      <c r="R16" s="293"/>
      <c r="S16" s="211"/>
      <c r="T16" s="185"/>
      <c r="U16" s="186"/>
      <c r="V16" s="46"/>
      <c r="W16" s="46"/>
      <c r="X16" s="46"/>
      <c r="Y16" s="46"/>
      <c r="AA16" s="46"/>
    </row>
    <row r="17" spans="1:27" ht="27.75">
      <c r="A17" s="109"/>
      <c r="B17" s="78">
        <v>3</v>
      </c>
      <c r="C17" s="79" t="s">
        <v>8</v>
      </c>
      <c r="D17" s="78">
        <v>613100</v>
      </c>
      <c r="E17" s="292"/>
      <c r="F17" s="292"/>
      <c r="G17" s="285">
        <f t="shared" si="2"/>
        <v>0</v>
      </c>
      <c r="H17" s="292"/>
      <c r="I17" s="285">
        <f t="shared" si="1"/>
        <v>0</v>
      </c>
      <c r="J17" s="293"/>
      <c r="K17" s="293"/>
      <c r="L17" s="293"/>
      <c r="M17" s="293"/>
      <c r="N17" s="293"/>
      <c r="O17" s="293"/>
      <c r="P17" s="293"/>
      <c r="Q17" s="293"/>
      <c r="R17" s="293"/>
      <c r="S17" s="211"/>
      <c r="T17" s="185"/>
      <c r="U17" s="186"/>
      <c r="V17" s="46"/>
      <c r="W17" s="46"/>
      <c r="X17" s="46"/>
      <c r="Y17" s="46"/>
      <c r="AA17" s="46"/>
    </row>
    <row r="18" spans="1:27" ht="27.75">
      <c r="A18" s="109"/>
      <c r="B18" s="78">
        <v>4</v>
      </c>
      <c r="C18" s="77" t="s">
        <v>40</v>
      </c>
      <c r="D18" s="78">
        <v>613200</v>
      </c>
      <c r="E18" s="292"/>
      <c r="F18" s="292"/>
      <c r="G18" s="285">
        <f t="shared" si="2"/>
        <v>0</v>
      </c>
      <c r="H18" s="292"/>
      <c r="I18" s="285">
        <f t="shared" si="1"/>
        <v>0</v>
      </c>
      <c r="J18" s="293"/>
      <c r="K18" s="293"/>
      <c r="L18" s="293"/>
      <c r="M18" s="293"/>
      <c r="N18" s="293"/>
      <c r="O18" s="293"/>
      <c r="P18" s="293"/>
      <c r="Q18" s="293"/>
      <c r="R18" s="293"/>
      <c r="S18" s="211"/>
      <c r="T18" s="185"/>
      <c r="U18" s="186"/>
      <c r="V18" s="46"/>
      <c r="W18" s="46"/>
      <c r="X18" s="46"/>
      <c r="Y18" s="46"/>
      <c r="AA18" s="46"/>
    </row>
    <row r="19" spans="1:27" ht="27.75">
      <c r="A19" s="109"/>
      <c r="B19" s="78">
        <v>5</v>
      </c>
      <c r="C19" s="77" t="s">
        <v>9</v>
      </c>
      <c r="D19" s="78">
        <v>613300</v>
      </c>
      <c r="E19" s="292"/>
      <c r="F19" s="292"/>
      <c r="G19" s="285">
        <f t="shared" si="2"/>
        <v>0</v>
      </c>
      <c r="H19" s="292"/>
      <c r="I19" s="285">
        <f t="shared" si="1"/>
        <v>0</v>
      </c>
      <c r="J19" s="293"/>
      <c r="K19" s="293"/>
      <c r="L19" s="293"/>
      <c r="M19" s="293"/>
      <c r="N19" s="293"/>
      <c r="O19" s="293"/>
      <c r="P19" s="293"/>
      <c r="Q19" s="293"/>
      <c r="R19" s="293"/>
      <c r="S19" s="211"/>
      <c r="T19" s="185"/>
      <c r="U19" s="186"/>
      <c r="V19" s="46"/>
      <c r="W19" s="46"/>
      <c r="X19" s="46"/>
      <c r="Y19" s="46"/>
      <c r="AA19" s="46"/>
    </row>
    <row r="20" spans="1:27" ht="27.75">
      <c r="A20" s="109"/>
      <c r="B20" s="78">
        <v>6</v>
      </c>
      <c r="C20" s="79" t="s">
        <v>21</v>
      </c>
      <c r="D20" s="78">
        <v>613400</v>
      </c>
      <c r="E20" s="292"/>
      <c r="F20" s="292"/>
      <c r="G20" s="285">
        <f t="shared" si="2"/>
        <v>0</v>
      </c>
      <c r="H20" s="292"/>
      <c r="I20" s="285">
        <f t="shared" si="1"/>
        <v>0</v>
      </c>
      <c r="J20" s="293"/>
      <c r="K20" s="293"/>
      <c r="L20" s="293"/>
      <c r="M20" s="293"/>
      <c r="N20" s="293"/>
      <c r="O20" s="293"/>
      <c r="P20" s="293"/>
      <c r="Q20" s="293"/>
      <c r="R20" s="293"/>
      <c r="S20" s="211"/>
      <c r="T20" s="185"/>
      <c r="U20" s="186"/>
      <c r="V20" s="46"/>
      <c r="W20" s="46"/>
      <c r="X20" s="46"/>
      <c r="Y20" s="46"/>
      <c r="AA20" s="46"/>
    </row>
    <row r="21" spans="1:27" ht="27.75">
      <c r="A21" s="109"/>
      <c r="B21" s="78">
        <v>7</v>
      </c>
      <c r="C21" s="77" t="s">
        <v>22</v>
      </c>
      <c r="D21" s="78">
        <v>613500</v>
      </c>
      <c r="E21" s="292"/>
      <c r="F21" s="292"/>
      <c r="G21" s="285">
        <f t="shared" si="2"/>
        <v>0</v>
      </c>
      <c r="H21" s="292"/>
      <c r="I21" s="285">
        <f t="shared" si="1"/>
        <v>0</v>
      </c>
      <c r="J21" s="293"/>
      <c r="K21" s="293"/>
      <c r="L21" s="293"/>
      <c r="M21" s="293"/>
      <c r="N21" s="293"/>
      <c r="O21" s="293"/>
      <c r="P21" s="293"/>
      <c r="Q21" s="293"/>
      <c r="R21" s="293"/>
      <c r="S21" s="211"/>
      <c r="T21" s="185"/>
      <c r="U21" s="186"/>
      <c r="V21" s="46"/>
      <c r="W21" s="46"/>
      <c r="X21" s="46"/>
      <c r="Y21" s="46"/>
      <c r="AA21" s="46"/>
    </row>
    <row r="22" spans="1:27" ht="27.75">
      <c r="A22" s="109"/>
      <c r="B22" s="78">
        <v>8</v>
      </c>
      <c r="C22" s="79" t="s">
        <v>58</v>
      </c>
      <c r="D22" s="78">
        <v>613600</v>
      </c>
      <c r="E22" s="292"/>
      <c r="F22" s="292"/>
      <c r="G22" s="285">
        <f t="shared" si="2"/>
        <v>0</v>
      </c>
      <c r="H22" s="292"/>
      <c r="I22" s="285">
        <f t="shared" si="1"/>
        <v>0</v>
      </c>
      <c r="J22" s="293"/>
      <c r="K22" s="293"/>
      <c r="L22" s="293"/>
      <c r="M22" s="293"/>
      <c r="N22" s="293"/>
      <c r="O22" s="293"/>
      <c r="P22" s="293"/>
      <c r="Q22" s="293"/>
      <c r="R22" s="293"/>
      <c r="S22" s="211"/>
      <c r="T22" s="185"/>
      <c r="U22" s="186"/>
      <c r="V22" s="46"/>
      <c r="W22" s="46"/>
      <c r="X22" s="46"/>
      <c r="Y22" s="46"/>
      <c r="AA22" s="46"/>
    </row>
    <row r="23" spans="1:27" ht="27.75">
      <c r="A23" s="109"/>
      <c r="B23" s="78">
        <v>9</v>
      </c>
      <c r="C23" s="79" t="s">
        <v>10</v>
      </c>
      <c r="D23" s="78">
        <v>613700</v>
      </c>
      <c r="E23" s="292"/>
      <c r="F23" s="292"/>
      <c r="G23" s="285">
        <f t="shared" si="2"/>
        <v>0</v>
      </c>
      <c r="H23" s="292"/>
      <c r="I23" s="285">
        <f t="shared" si="1"/>
        <v>0</v>
      </c>
      <c r="J23" s="293"/>
      <c r="K23" s="293"/>
      <c r="L23" s="293"/>
      <c r="M23" s="293"/>
      <c r="N23" s="293"/>
      <c r="O23" s="293"/>
      <c r="P23" s="293"/>
      <c r="Q23" s="293"/>
      <c r="R23" s="293"/>
      <c r="S23" s="211"/>
      <c r="T23" s="185"/>
      <c r="U23" s="186"/>
      <c r="V23" s="46"/>
      <c r="W23" s="46"/>
      <c r="X23" s="46"/>
      <c r="Y23" s="46"/>
      <c r="AA23" s="46"/>
    </row>
    <row r="24" spans="1:27" ht="47.25">
      <c r="A24" s="109"/>
      <c r="B24" s="78">
        <v>10</v>
      </c>
      <c r="C24" s="77" t="s">
        <v>41</v>
      </c>
      <c r="D24" s="78">
        <v>613800</v>
      </c>
      <c r="E24" s="292"/>
      <c r="F24" s="292"/>
      <c r="G24" s="285">
        <f t="shared" si="2"/>
        <v>0</v>
      </c>
      <c r="H24" s="292"/>
      <c r="I24" s="285">
        <f t="shared" si="1"/>
        <v>0</v>
      </c>
      <c r="J24" s="293"/>
      <c r="K24" s="293"/>
      <c r="L24" s="293"/>
      <c r="M24" s="293"/>
      <c r="N24" s="293"/>
      <c r="O24" s="293"/>
      <c r="P24" s="293"/>
      <c r="Q24" s="293"/>
      <c r="R24" s="293"/>
      <c r="S24" s="211"/>
      <c r="T24" s="185"/>
      <c r="U24" s="186"/>
      <c r="V24" s="46"/>
      <c r="W24" s="46"/>
      <c r="X24" s="46"/>
      <c r="Y24" s="46"/>
      <c r="AA24" s="46"/>
    </row>
    <row r="25" spans="1:27" ht="27.75">
      <c r="A25" s="109"/>
      <c r="B25" s="78">
        <v>11</v>
      </c>
      <c r="C25" s="77" t="s">
        <v>11</v>
      </c>
      <c r="D25" s="78">
        <v>613900</v>
      </c>
      <c r="E25" s="292"/>
      <c r="F25" s="292"/>
      <c r="G25" s="285">
        <f t="shared" si="2"/>
        <v>0</v>
      </c>
      <c r="H25" s="292"/>
      <c r="I25" s="285">
        <f>SUM(J25:R25)</f>
        <v>0</v>
      </c>
      <c r="J25" s="293"/>
      <c r="K25" s="293"/>
      <c r="L25" s="293"/>
      <c r="M25" s="293"/>
      <c r="N25" s="293"/>
      <c r="O25" s="293"/>
      <c r="P25" s="293"/>
      <c r="Q25" s="293"/>
      <c r="R25" s="293"/>
      <c r="S25" s="211"/>
      <c r="T25" s="185"/>
      <c r="U25" s="186"/>
      <c r="V25" s="46"/>
      <c r="W25" s="46"/>
      <c r="X25" s="46"/>
      <c r="Y25" s="46"/>
      <c r="AA25" s="46"/>
    </row>
    <row r="26" spans="1:24" ht="46.5" thickBot="1">
      <c r="A26" s="109"/>
      <c r="B26" s="187" t="s">
        <v>12</v>
      </c>
      <c r="C26" s="188" t="s">
        <v>60</v>
      </c>
      <c r="D26" s="189">
        <v>614000</v>
      </c>
      <c r="E26" s="288">
        <f aca="true" t="shared" si="3" ref="E26:U26">E27+E38+E44+E59+E62+E64</f>
        <v>0</v>
      </c>
      <c r="F26" s="288">
        <f t="shared" si="3"/>
        <v>0</v>
      </c>
      <c r="G26" s="288">
        <f t="shared" si="3"/>
        <v>0</v>
      </c>
      <c r="H26" s="288">
        <f t="shared" si="3"/>
        <v>0</v>
      </c>
      <c r="I26" s="288">
        <f t="shared" si="3"/>
        <v>0</v>
      </c>
      <c r="J26" s="289">
        <f t="shared" si="3"/>
        <v>0</v>
      </c>
      <c r="K26" s="289">
        <f t="shared" si="3"/>
        <v>0</v>
      </c>
      <c r="L26" s="289">
        <f t="shared" si="3"/>
        <v>0</v>
      </c>
      <c r="M26" s="289">
        <f t="shared" si="3"/>
        <v>0</v>
      </c>
      <c r="N26" s="289">
        <f t="shared" si="3"/>
        <v>0</v>
      </c>
      <c r="O26" s="289">
        <f t="shared" si="3"/>
        <v>0</v>
      </c>
      <c r="P26" s="289">
        <f t="shared" si="3"/>
        <v>0</v>
      </c>
      <c r="Q26" s="289">
        <f t="shared" si="3"/>
        <v>0</v>
      </c>
      <c r="R26" s="289">
        <f t="shared" si="3"/>
        <v>0</v>
      </c>
      <c r="S26" s="212">
        <f t="shared" si="3"/>
        <v>0</v>
      </c>
      <c r="T26" s="175">
        <f t="shared" si="3"/>
        <v>0</v>
      </c>
      <c r="U26" s="176">
        <f t="shared" si="3"/>
        <v>0</v>
      </c>
      <c r="W26" s="46"/>
      <c r="X26" s="46"/>
    </row>
    <row r="27" spans="1:21" ht="27.75">
      <c r="A27" s="109"/>
      <c r="B27" s="190">
        <v>1</v>
      </c>
      <c r="C27" s="84" t="s">
        <v>42</v>
      </c>
      <c r="D27" s="113">
        <v>614100</v>
      </c>
      <c r="E27" s="296">
        <f>SUM(E28:E37)</f>
        <v>0</v>
      </c>
      <c r="F27" s="296">
        <f aca="true" t="shared" si="4" ref="F27:R27">SUM(F28:F37)</f>
        <v>0</v>
      </c>
      <c r="G27" s="296">
        <f t="shared" si="4"/>
        <v>0</v>
      </c>
      <c r="H27" s="296">
        <f t="shared" si="4"/>
        <v>0</v>
      </c>
      <c r="I27" s="296">
        <f t="shared" si="4"/>
        <v>0</v>
      </c>
      <c r="J27" s="297">
        <f t="shared" si="4"/>
        <v>0</v>
      </c>
      <c r="K27" s="297">
        <f t="shared" si="4"/>
        <v>0</v>
      </c>
      <c r="L27" s="297">
        <f t="shared" si="4"/>
        <v>0</v>
      </c>
      <c r="M27" s="297">
        <f t="shared" si="4"/>
        <v>0</v>
      </c>
      <c r="N27" s="297">
        <f t="shared" si="4"/>
        <v>0</v>
      </c>
      <c r="O27" s="297">
        <f t="shared" si="4"/>
        <v>0</v>
      </c>
      <c r="P27" s="297">
        <f t="shared" si="4"/>
        <v>0</v>
      </c>
      <c r="Q27" s="297">
        <f t="shared" si="4"/>
        <v>0</v>
      </c>
      <c r="R27" s="297">
        <f t="shared" si="4"/>
        <v>0</v>
      </c>
      <c r="S27" s="213">
        <f>S28+S37</f>
        <v>0</v>
      </c>
      <c r="T27" s="191">
        <f>T28+T37</f>
        <v>0</v>
      </c>
      <c r="U27" s="192">
        <f>U28+U37</f>
        <v>0</v>
      </c>
    </row>
    <row r="28" spans="1:21" ht="27.75">
      <c r="A28" s="109"/>
      <c r="B28" s="87"/>
      <c r="C28" s="86"/>
      <c r="D28" s="87"/>
      <c r="E28" s="292">
        <v>0</v>
      </c>
      <c r="F28" s="292"/>
      <c r="G28" s="285">
        <f t="shared" si="2"/>
        <v>0</v>
      </c>
      <c r="H28" s="292">
        <v>0</v>
      </c>
      <c r="I28" s="285">
        <f aca="true" t="shared" si="5" ref="I28:I36">SUM(J28:R28)</f>
        <v>0</v>
      </c>
      <c r="J28" s="293"/>
      <c r="K28" s="294"/>
      <c r="L28" s="294"/>
      <c r="M28" s="294"/>
      <c r="N28" s="294"/>
      <c r="O28" s="294"/>
      <c r="P28" s="294"/>
      <c r="Q28" s="294"/>
      <c r="R28" s="295"/>
      <c r="S28" s="214"/>
      <c r="T28" s="193"/>
      <c r="U28" s="194"/>
    </row>
    <row r="29" spans="1:21" ht="27.75" hidden="1">
      <c r="A29" s="109"/>
      <c r="B29" s="87"/>
      <c r="C29" s="86"/>
      <c r="D29" s="87"/>
      <c r="E29" s="292"/>
      <c r="F29" s="292"/>
      <c r="G29" s="285">
        <f t="shared" si="2"/>
        <v>0</v>
      </c>
      <c r="H29" s="292"/>
      <c r="I29" s="285">
        <f t="shared" si="5"/>
        <v>0</v>
      </c>
      <c r="J29" s="293"/>
      <c r="K29" s="294"/>
      <c r="L29" s="294"/>
      <c r="M29" s="294"/>
      <c r="N29" s="294"/>
      <c r="O29" s="294"/>
      <c r="P29" s="294"/>
      <c r="Q29" s="294"/>
      <c r="R29" s="295"/>
      <c r="S29" s="214"/>
      <c r="T29" s="193"/>
      <c r="U29" s="194"/>
    </row>
    <row r="30" spans="1:21" ht="27.75" hidden="1">
      <c r="A30" s="109"/>
      <c r="B30" s="87"/>
      <c r="C30" s="86"/>
      <c r="D30" s="87"/>
      <c r="E30" s="292"/>
      <c r="F30" s="292"/>
      <c r="G30" s="285">
        <f t="shared" si="2"/>
        <v>0</v>
      </c>
      <c r="H30" s="292"/>
      <c r="I30" s="285">
        <f t="shared" si="5"/>
        <v>0</v>
      </c>
      <c r="J30" s="293"/>
      <c r="K30" s="294"/>
      <c r="L30" s="294"/>
      <c r="M30" s="294"/>
      <c r="N30" s="294"/>
      <c r="O30" s="294"/>
      <c r="P30" s="294"/>
      <c r="Q30" s="294"/>
      <c r="R30" s="295"/>
      <c r="S30" s="214"/>
      <c r="T30" s="193"/>
      <c r="U30" s="194"/>
    </row>
    <row r="31" spans="1:21" ht="27.75" hidden="1">
      <c r="A31" s="109"/>
      <c r="B31" s="87"/>
      <c r="C31" s="86"/>
      <c r="D31" s="87"/>
      <c r="E31" s="292"/>
      <c r="F31" s="292"/>
      <c r="G31" s="285">
        <f t="shared" si="2"/>
        <v>0</v>
      </c>
      <c r="H31" s="292"/>
      <c r="I31" s="285">
        <f t="shared" si="5"/>
        <v>0</v>
      </c>
      <c r="J31" s="293"/>
      <c r="K31" s="294"/>
      <c r="L31" s="294"/>
      <c r="M31" s="294"/>
      <c r="N31" s="294"/>
      <c r="O31" s="294"/>
      <c r="P31" s="294"/>
      <c r="Q31" s="294"/>
      <c r="R31" s="295"/>
      <c r="S31" s="214"/>
      <c r="T31" s="193"/>
      <c r="U31" s="194"/>
    </row>
    <row r="32" spans="1:21" ht="27.75" hidden="1">
      <c r="A32" s="109"/>
      <c r="B32" s="87"/>
      <c r="C32" s="86"/>
      <c r="D32" s="87"/>
      <c r="E32" s="292"/>
      <c r="F32" s="292"/>
      <c r="G32" s="285">
        <f t="shared" si="2"/>
        <v>0</v>
      </c>
      <c r="H32" s="292"/>
      <c r="I32" s="285">
        <f t="shared" si="5"/>
        <v>0</v>
      </c>
      <c r="J32" s="293"/>
      <c r="K32" s="294"/>
      <c r="L32" s="294"/>
      <c r="M32" s="294"/>
      <c r="N32" s="294"/>
      <c r="O32" s="294"/>
      <c r="P32" s="294"/>
      <c r="Q32" s="294"/>
      <c r="R32" s="295"/>
      <c r="S32" s="214"/>
      <c r="T32" s="193"/>
      <c r="U32" s="194"/>
    </row>
    <row r="33" spans="1:21" ht="27.75" hidden="1">
      <c r="A33" s="109"/>
      <c r="B33" s="87"/>
      <c r="C33" s="86"/>
      <c r="D33" s="87"/>
      <c r="E33" s="292"/>
      <c r="F33" s="292"/>
      <c r="G33" s="285">
        <f t="shared" si="2"/>
        <v>0</v>
      </c>
      <c r="H33" s="292"/>
      <c r="I33" s="285">
        <f t="shared" si="5"/>
        <v>0</v>
      </c>
      <c r="J33" s="293"/>
      <c r="K33" s="294"/>
      <c r="L33" s="294"/>
      <c r="M33" s="294"/>
      <c r="N33" s="294"/>
      <c r="O33" s="294"/>
      <c r="P33" s="294"/>
      <c r="Q33" s="294"/>
      <c r="R33" s="295"/>
      <c r="S33" s="214"/>
      <c r="T33" s="193"/>
      <c r="U33" s="194"/>
    </row>
    <row r="34" spans="1:21" ht="27.75" hidden="1">
      <c r="A34" s="109"/>
      <c r="B34" s="87"/>
      <c r="C34" s="86"/>
      <c r="D34" s="87"/>
      <c r="E34" s="292"/>
      <c r="F34" s="292"/>
      <c r="G34" s="285">
        <f t="shared" si="2"/>
        <v>0</v>
      </c>
      <c r="H34" s="292"/>
      <c r="I34" s="285">
        <f t="shared" si="5"/>
        <v>0</v>
      </c>
      <c r="J34" s="293"/>
      <c r="K34" s="294"/>
      <c r="L34" s="294"/>
      <c r="M34" s="294"/>
      <c r="N34" s="294"/>
      <c r="O34" s="294"/>
      <c r="P34" s="294"/>
      <c r="Q34" s="294"/>
      <c r="R34" s="295"/>
      <c r="S34" s="214"/>
      <c r="T34" s="193"/>
      <c r="U34" s="194"/>
    </row>
    <row r="35" spans="1:21" ht="27.75" hidden="1">
      <c r="A35" s="109"/>
      <c r="B35" s="87"/>
      <c r="C35" s="86"/>
      <c r="D35" s="87"/>
      <c r="E35" s="292"/>
      <c r="F35" s="292"/>
      <c r="G35" s="285">
        <f t="shared" si="2"/>
        <v>0</v>
      </c>
      <c r="H35" s="292"/>
      <c r="I35" s="285">
        <f t="shared" si="5"/>
        <v>0</v>
      </c>
      <c r="J35" s="293"/>
      <c r="K35" s="294"/>
      <c r="L35" s="294"/>
      <c r="M35" s="294"/>
      <c r="N35" s="294"/>
      <c r="O35" s="294"/>
      <c r="P35" s="294"/>
      <c r="Q35" s="294"/>
      <c r="R35" s="295"/>
      <c r="S35" s="214"/>
      <c r="T35" s="193"/>
      <c r="U35" s="194"/>
    </row>
    <row r="36" spans="1:21" ht="27.75" hidden="1">
      <c r="A36" s="109"/>
      <c r="B36" s="87"/>
      <c r="C36" s="86"/>
      <c r="D36" s="87"/>
      <c r="E36" s="292"/>
      <c r="F36" s="292"/>
      <c r="G36" s="285">
        <f t="shared" si="2"/>
        <v>0</v>
      </c>
      <c r="H36" s="292"/>
      <c r="I36" s="285">
        <f t="shared" si="5"/>
        <v>0</v>
      </c>
      <c r="J36" s="293"/>
      <c r="K36" s="294"/>
      <c r="L36" s="294"/>
      <c r="M36" s="294"/>
      <c r="N36" s="294"/>
      <c r="O36" s="294"/>
      <c r="P36" s="294"/>
      <c r="Q36" s="294"/>
      <c r="R36" s="295"/>
      <c r="S36" s="214"/>
      <c r="T36" s="193"/>
      <c r="U36" s="194"/>
    </row>
    <row r="37" spans="1:21" ht="27.75" hidden="1">
      <c r="A37" s="109"/>
      <c r="B37" s="87"/>
      <c r="C37" s="86"/>
      <c r="D37" s="87"/>
      <c r="E37" s="292"/>
      <c r="F37" s="292"/>
      <c r="G37" s="285">
        <f t="shared" si="2"/>
        <v>0</v>
      </c>
      <c r="H37" s="292"/>
      <c r="I37" s="285">
        <f>SUM(J37:R37)</f>
        <v>0</v>
      </c>
      <c r="J37" s="293"/>
      <c r="K37" s="294"/>
      <c r="L37" s="294"/>
      <c r="M37" s="294"/>
      <c r="N37" s="294"/>
      <c r="O37" s="294"/>
      <c r="P37" s="294"/>
      <c r="Q37" s="294"/>
      <c r="R37" s="295"/>
      <c r="S37" s="214"/>
      <c r="T37" s="193"/>
      <c r="U37" s="194"/>
    </row>
    <row r="38" spans="1:21" ht="27.75">
      <c r="A38" s="109"/>
      <c r="B38" s="87">
        <v>2</v>
      </c>
      <c r="C38" s="86" t="s">
        <v>43</v>
      </c>
      <c r="D38" s="87">
        <v>614200</v>
      </c>
      <c r="E38" s="285">
        <f>SUM(E39:E43)</f>
        <v>0</v>
      </c>
      <c r="F38" s="285">
        <f aca="true" t="shared" si="6" ref="F38:R38">SUM(F39:F43)</f>
        <v>0</v>
      </c>
      <c r="G38" s="285">
        <f t="shared" si="6"/>
        <v>0</v>
      </c>
      <c r="H38" s="285">
        <f t="shared" si="6"/>
        <v>0</v>
      </c>
      <c r="I38" s="285">
        <f t="shared" si="6"/>
        <v>0</v>
      </c>
      <c r="J38" s="298">
        <f t="shared" si="6"/>
        <v>0</v>
      </c>
      <c r="K38" s="298">
        <f t="shared" si="6"/>
        <v>0</v>
      </c>
      <c r="L38" s="298">
        <f t="shared" si="6"/>
        <v>0</v>
      </c>
      <c r="M38" s="298">
        <f t="shared" si="6"/>
        <v>0</v>
      </c>
      <c r="N38" s="298">
        <f t="shared" si="6"/>
        <v>0</v>
      </c>
      <c r="O38" s="298">
        <f t="shared" si="6"/>
        <v>0</v>
      </c>
      <c r="P38" s="298">
        <f t="shared" si="6"/>
        <v>0</v>
      </c>
      <c r="Q38" s="298">
        <f t="shared" si="6"/>
        <v>0</v>
      </c>
      <c r="R38" s="298">
        <f t="shared" si="6"/>
        <v>0</v>
      </c>
      <c r="S38" s="211">
        <f>S43</f>
        <v>0</v>
      </c>
      <c r="T38" s="185">
        <f>T43</f>
        <v>0</v>
      </c>
      <c r="U38" s="186">
        <f>U43</f>
        <v>0</v>
      </c>
    </row>
    <row r="39" spans="1:21" ht="27.75">
      <c r="A39" s="109"/>
      <c r="B39" s="87"/>
      <c r="C39" s="86"/>
      <c r="D39" s="87"/>
      <c r="E39" s="292"/>
      <c r="F39" s="292"/>
      <c r="G39" s="285">
        <f t="shared" si="2"/>
        <v>0</v>
      </c>
      <c r="H39" s="285"/>
      <c r="I39" s="285">
        <f>SUM(J39:R39)</f>
        <v>0</v>
      </c>
      <c r="J39" s="293"/>
      <c r="K39" s="294"/>
      <c r="L39" s="294"/>
      <c r="M39" s="294"/>
      <c r="N39" s="294"/>
      <c r="O39" s="294"/>
      <c r="P39" s="294"/>
      <c r="Q39" s="294"/>
      <c r="R39" s="295"/>
      <c r="S39" s="214"/>
      <c r="T39" s="193"/>
      <c r="U39" s="194"/>
    </row>
    <row r="40" spans="1:21" ht="27.75" hidden="1">
      <c r="A40" s="109"/>
      <c r="B40" s="87"/>
      <c r="C40" s="86"/>
      <c r="D40" s="87"/>
      <c r="E40" s="292"/>
      <c r="F40" s="292"/>
      <c r="G40" s="285">
        <f t="shared" si="2"/>
        <v>0</v>
      </c>
      <c r="H40" s="292"/>
      <c r="I40" s="285">
        <f>SUM(J40:R40)</f>
        <v>0</v>
      </c>
      <c r="J40" s="293"/>
      <c r="K40" s="294"/>
      <c r="L40" s="294"/>
      <c r="M40" s="294"/>
      <c r="N40" s="294"/>
      <c r="O40" s="294"/>
      <c r="P40" s="294"/>
      <c r="Q40" s="294"/>
      <c r="R40" s="295"/>
      <c r="S40" s="214"/>
      <c r="T40" s="193"/>
      <c r="U40" s="194"/>
    </row>
    <row r="41" spans="1:21" ht="27.75" hidden="1">
      <c r="A41" s="109"/>
      <c r="B41" s="87"/>
      <c r="C41" s="86"/>
      <c r="D41" s="87"/>
      <c r="E41" s="292"/>
      <c r="F41" s="292"/>
      <c r="G41" s="285">
        <f t="shared" si="2"/>
        <v>0</v>
      </c>
      <c r="H41" s="292"/>
      <c r="I41" s="285">
        <f>SUM(J41:R41)</f>
        <v>0</v>
      </c>
      <c r="J41" s="293"/>
      <c r="K41" s="294"/>
      <c r="L41" s="294"/>
      <c r="M41" s="294"/>
      <c r="N41" s="294"/>
      <c r="O41" s="294"/>
      <c r="P41" s="294"/>
      <c r="Q41" s="294"/>
      <c r="R41" s="295"/>
      <c r="S41" s="214"/>
      <c r="T41" s="193"/>
      <c r="U41" s="194"/>
    </row>
    <row r="42" spans="1:21" ht="27.75" hidden="1">
      <c r="A42" s="109"/>
      <c r="B42" s="87"/>
      <c r="C42" s="86"/>
      <c r="D42" s="87"/>
      <c r="E42" s="292"/>
      <c r="F42" s="292"/>
      <c r="G42" s="285">
        <f t="shared" si="2"/>
        <v>0</v>
      </c>
      <c r="H42" s="292"/>
      <c r="I42" s="285">
        <f>SUM(J42:R42)</f>
        <v>0</v>
      </c>
      <c r="J42" s="293"/>
      <c r="K42" s="294"/>
      <c r="L42" s="294"/>
      <c r="M42" s="294"/>
      <c r="N42" s="294"/>
      <c r="O42" s="294"/>
      <c r="P42" s="294"/>
      <c r="Q42" s="294"/>
      <c r="R42" s="295"/>
      <c r="S42" s="214"/>
      <c r="T42" s="193"/>
      <c r="U42" s="194"/>
    </row>
    <row r="43" spans="1:21" ht="27.75" hidden="1">
      <c r="A43" s="109"/>
      <c r="B43" s="87"/>
      <c r="C43" s="86"/>
      <c r="D43" s="87"/>
      <c r="E43" s="292"/>
      <c r="F43" s="292"/>
      <c r="G43" s="285">
        <f t="shared" si="2"/>
        <v>0</v>
      </c>
      <c r="H43" s="292"/>
      <c r="I43" s="285">
        <f>SUM(J43:R43)</f>
        <v>0</v>
      </c>
      <c r="J43" s="293"/>
      <c r="K43" s="294"/>
      <c r="L43" s="294"/>
      <c r="M43" s="294"/>
      <c r="N43" s="294"/>
      <c r="O43" s="294"/>
      <c r="P43" s="294"/>
      <c r="Q43" s="294"/>
      <c r="R43" s="295"/>
      <c r="S43" s="214"/>
      <c r="T43" s="193"/>
      <c r="U43" s="194"/>
    </row>
    <row r="44" spans="1:21" ht="27.75">
      <c r="A44" s="109"/>
      <c r="B44" s="87">
        <v>3</v>
      </c>
      <c r="C44" s="77" t="s">
        <v>44</v>
      </c>
      <c r="D44" s="87">
        <v>614300</v>
      </c>
      <c r="E44" s="285">
        <f>SUM(E45:E58)</f>
        <v>0</v>
      </c>
      <c r="F44" s="285">
        <f aca="true" t="shared" si="7" ref="F44:U44">SUM(F45:F58)</f>
        <v>0</v>
      </c>
      <c r="G44" s="285">
        <f t="shared" si="7"/>
        <v>0</v>
      </c>
      <c r="H44" s="285">
        <f t="shared" si="7"/>
        <v>0</v>
      </c>
      <c r="I44" s="285">
        <f t="shared" si="7"/>
        <v>0</v>
      </c>
      <c r="J44" s="298">
        <f t="shared" si="7"/>
        <v>0</v>
      </c>
      <c r="K44" s="298">
        <f t="shared" si="7"/>
        <v>0</v>
      </c>
      <c r="L44" s="298">
        <f t="shared" si="7"/>
        <v>0</v>
      </c>
      <c r="M44" s="298">
        <f t="shared" si="7"/>
        <v>0</v>
      </c>
      <c r="N44" s="298">
        <f t="shared" si="7"/>
        <v>0</v>
      </c>
      <c r="O44" s="298">
        <f t="shared" si="7"/>
        <v>0</v>
      </c>
      <c r="P44" s="298">
        <f t="shared" si="7"/>
        <v>0</v>
      </c>
      <c r="Q44" s="298">
        <f t="shared" si="7"/>
        <v>0</v>
      </c>
      <c r="R44" s="298">
        <f t="shared" si="7"/>
        <v>0</v>
      </c>
      <c r="S44" s="211">
        <f t="shared" si="7"/>
        <v>0</v>
      </c>
      <c r="T44" s="185">
        <f t="shared" si="7"/>
        <v>0</v>
      </c>
      <c r="U44" s="186">
        <f t="shared" si="7"/>
        <v>0</v>
      </c>
    </row>
    <row r="45" spans="1:21" ht="27.75">
      <c r="A45" s="109"/>
      <c r="B45" s="87"/>
      <c r="C45" s="86"/>
      <c r="D45" s="87"/>
      <c r="E45" s="292"/>
      <c r="F45" s="292"/>
      <c r="G45" s="285">
        <f t="shared" si="2"/>
        <v>0</v>
      </c>
      <c r="H45" s="292"/>
      <c r="I45" s="285">
        <f aca="true" t="shared" si="8" ref="I45:I57">SUM(J45:R45)</f>
        <v>0</v>
      </c>
      <c r="J45" s="293"/>
      <c r="K45" s="294"/>
      <c r="L45" s="294"/>
      <c r="M45" s="294"/>
      <c r="N45" s="294"/>
      <c r="O45" s="294"/>
      <c r="P45" s="294"/>
      <c r="Q45" s="294"/>
      <c r="R45" s="295"/>
      <c r="S45" s="214"/>
      <c r="T45" s="193"/>
      <c r="U45" s="194"/>
    </row>
    <row r="46" spans="1:21" ht="27.75" hidden="1">
      <c r="A46" s="109"/>
      <c r="B46" s="87"/>
      <c r="C46" s="86"/>
      <c r="D46" s="87"/>
      <c r="E46" s="292"/>
      <c r="F46" s="292"/>
      <c r="G46" s="285">
        <f t="shared" si="2"/>
        <v>0</v>
      </c>
      <c r="H46" s="292"/>
      <c r="I46" s="285">
        <f t="shared" si="8"/>
        <v>0</v>
      </c>
      <c r="J46" s="293"/>
      <c r="K46" s="294"/>
      <c r="L46" s="294"/>
      <c r="M46" s="294"/>
      <c r="N46" s="294"/>
      <c r="O46" s="294"/>
      <c r="P46" s="294"/>
      <c r="Q46" s="294"/>
      <c r="R46" s="295"/>
      <c r="S46" s="214"/>
      <c r="T46" s="193"/>
      <c r="U46" s="194"/>
    </row>
    <row r="47" spans="1:21" ht="27.75" hidden="1">
      <c r="A47" s="109"/>
      <c r="B47" s="87"/>
      <c r="C47" s="86"/>
      <c r="D47" s="87"/>
      <c r="E47" s="292"/>
      <c r="F47" s="292"/>
      <c r="G47" s="285">
        <f t="shared" si="2"/>
        <v>0</v>
      </c>
      <c r="H47" s="292"/>
      <c r="I47" s="285">
        <f t="shared" si="8"/>
        <v>0</v>
      </c>
      <c r="J47" s="293"/>
      <c r="K47" s="294"/>
      <c r="L47" s="294"/>
      <c r="M47" s="294"/>
      <c r="N47" s="294"/>
      <c r="O47" s="294"/>
      <c r="P47" s="294"/>
      <c r="Q47" s="294"/>
      <c r="R47" s="295"/>
      <c r="S47" s="214"/>
      <c r="T47" s="193"/>
      <c r="U47" s="194"/>
    </row>
    <row r="48" spans="1:21" ht="27.75" hidden="1">
      <c r="A48" s="109"/>
      <c r="B48" s="87"/>
      <c r="C48" s="86"/>
      <c r="D48" s="87"/>
      <c r="E48" s="292"/>
      <c r="F48" s="292"/>
      <c r="G48" s="285">
        <f t="shared" si="2"/>
        <v>0</v>
      </c>
      <c r="H48" s="292"/>
      <c r="I48" s="285">
        <f t="shared" si="8"/>
        <v>0</v>
      </c>
      <c r="J48" s="293"/>
      <c r="K48" s="294"/>
      <c r="L48" s="294"/>
      <c r="M48" s="294"/>
      <c r="N48" s="294"/>
      <c r="O48" s="294"/>
      <c r="P48" s="294"/>
      <c r="Q48" s="294"/>
      <c r="R48" s="295"/>
      <c r="S48" s="214"/>
      <c r="T48" s="193"/>
      <c r="U48" s="194"/>
    </row>
    <row r="49" spans="1:21" ht="28.5" hidden="1" thickBot="1">
      <c r="A49" s="109"/>
      <c r="B49" s="129"/>
      <c r="C49" s="128"/>
      <c r="D49" s="129"/>
      <c r="E49" s="299"/>
      <c r="F49" s="299"/>
      <c r="G49" s="300">
        <f t="shared" si="2"/>
        <v>0</v>
      </c>
      <c r="H49" s="299"/>
      <c r="I49" s="285">
        <f t="shared" si="8"/>
        <v>0</v>
      </c>
      <c r="J49" s="293"/>
      <c r="K49" s="294"/>
      <c r="L49" s="294"/>
      <c r="M49" s="294"/>
      <c r="N49" s="294"/>
      <c r="O49" s="294"/>
      <c r="P49" s="294"/>
      <c r="Q49" s="294"/>
      <c r="R49" s="295"/>
      <c r="S49" s="215"/>
      <c r="T49" s="195"/>
      <c r="U49" s="196"/>
    </row>
    <row r="50" spans="1:21" ht="27.75" hidden="1">
      <c r="A50" s="109"/>
      <c r="B50" s="113"/>
      <c r="C50" s="130"/>
      <c r="D50" s="113"/>
      <c r="E50" s="314"/>
      <c r="F50" s="314"/>
      <c r="G50" s="361">
        <f t="shared" si="2"/>
        <v>0</v>
      </c>
      <c r="H50" s="314"/>
      <c r="I50" s="285">
        <f t="shared" si="8"/>
        <v>0</v>
      </c>
      <c r="J50" s="293"/>
      <c r="K50" s="294"/>
      <c r="L50" s="294"/>
      <c r="M50" s="294"/>
      <c r="N50" s="294"/>
      <c r="O50" s="294"/>
      <c r="P50" s="294"/>
      <c r="Q50" s="294"/>
      <c r="R50" s="295"/>
      <c r="S50" s="213"/>
      <c r="T50" s="191"/>
      <c r="U50" s="192"/>
    </row>
    <row r="51" spans="1:21" ht="27.75" hidden="1">
      <c r="A51" s="109"/>
      <c r="B51" s="87"/>
      <c r="C51" s="86"/>
      <c r="D51" s="87"/>
      <c r="E51" s="292"/>
      <c r="F51" s="292"/>
      <c r="G51" s="285">
        <f t="shared" si="2"/>
        <v>0</v>
      </c>
      <c r="H51" s="292"/>
      <c r="I51" s="285">
        <f t="shared" si="8"/>
        <v>0</v>
      </c>
      <c r="J51" s="293"/>
      <c r="K51" s="294"/>
      <c r="L51" s="294"/>
      <c r="M51" s="294"/>
      <c r="N51" s="294"/>
      <c r="O51" s="294"/>
      <c r="P51" s="294"/>
      <c r="Q51" s="294"/>
      <c r="R51" s="295"/>
      <c r="S51" s="214"/>
      <c r="T51" s="193"/>
      <c r="U51" s="194"/>
    </row>
    <row r="52" spans="1:21" ht="27.75" hidden="1">
      <c r="A52" s="109"/>
      <c r="B52" s="87"/>
      <c r="C52" s="86"/>
      <c r="D52" s="87"/>
      <c r="E52" s="292"/>
      <c r="F52" s="292"/>
      <c r="G52" s="285">
        <f t="shared" si="2"/>
        <v>0</v>
      </c>
      <c r="H52" s="292"/>
      <c r="I52" s="285">
        <f t="shared" si="8"/>
        <v>0</v>
      </c>
      <c r="J52" s="293"/>
      <c r="K52" s="294"/>
      <c r="L52" s="294"/>
      <c r="M52" s="294"/>
      <c r="N52" s="294"/>
      <c r="O52" s="294"/>
      <c r="P52" s="294"/>
      <c r="Q52" s="294"/>
      <c r="R52" s="295"/>
      <c r="S52" s="214"/>
      <c r="T52" s="193"/>
      <c r="U52" s="194"/>
    </row>
    <row r="53" spans="1:21" ht="27.75" hidden="1">
      <c r="A53" s="109"/>
      <c r="B53" s="87"/>
      <c r="C53" s="86"/>
      <c r="D53" s="87"/>
      <c r="E53" s="292"/>
      <c r="F53" s="292"/>
      <c r="G53" s="285">
        <f t="shared" si="2"/>
        <v>0</v>
      </c>
      <c r="H53" s="292"/>
      <c r="I53" s="285">
        <f t="shared" si="8"/>
        <v>0</v>
      </c>
      <c r="J53" s="293"/>
      <c r="K53" s="294"/>
      <c r="L53" s="294"/>
      <c r="M53" s="294"/>
      <c r="N53" s="294"/>
      <c r="O53" s="294"/>
      <c r="P53" s="294"/>
      <c r="Q53" s="294"/>
      <c r="R53" s="295"/>
      <c r="S53" s="214"/>
      <c r="T53" s="193"/>
      <c r="U53" s="194"/>
    </row>
    <row r="54" spans="1:21" ht="27.75" hidden="1">
      <c r="A54" s="109"/>
      <c r="B54" s="87"/>
      <c r="C54" s="86"/>
      <c r="D54" s="87"/>
      <c r="E54" s="292"/>
      <c r="F54" s="292"/>
      <c r="G54" s="285">
        <f t="shared" si="2"/>
        <v>0</v>
      </c>
      <c r="H54" s="292"/>
      <c r="I54" s="285">
        <f t="shared" si="8"/>
        <v>0</v>
      </c>
      <c r="J54" s="293"/>
      <c r="K54" s="294"/>
      <c r="L54" s="294"/>
      <c r="M54" s="294"/>
      <c r="N54" s="294"/>
      <c r="O54" s="294"/>
      <c r="P54" s="294"/>
      <c r="Q54" s="294"/>
      <c r="R54" s="295"/>
      <c r="S54" s="214"/>
      <c r="T54" s="193"/>
      <c r="U54" s="194"/>
    </row>
    <row r="55" spans="1:21" ht="27.75" hidden="1">
      <c r="A55" s="109"/>
      <c r="B55" s="78"/>
      <c r="C55" s="86"/>
      <c r="D55" s="78"/>
      <c r="E55" s="292"/>
      <c r="F55" s="292"/>
      <c r="G55" s="285">
        <f t="shared" si="2"/>
        <v>0</v>
      </c>
      <c r="H55" s="292"/>
      <c r="I55" s="285">
        <f t="shared" si="8"/>
        <v>0</v>
      </c>
      <c r="J55" s="293"/>
      <c r="K55" s="294"/>
      <c r="L55" s="294"/>
      <c r="M55" s="294"/>
      <c r="N55" s="294"/>
      <c r="O55" s="294"/>
      <c r="P55" s="294"/>
      <c r="Q55" s="294"/>
      <c r="R55" s="295"/>
      <c r="S55" s="216"/>
      <c r="T55" s="197"/>
      <c r="U55" s="186"/>
    </row>
    <row r="56" spans="1:21" ht="27.75" hidden="1">
      <c r="A56" s="109"/>
      <c r="B56" s="87"/>
      <c r="C56" s="86"/>
      <c r="D56" s="87"/>
      <c r="E56" s="292"/>
      <c r="F56" s="292"/>
      <c r="G56" s="285">
        <f t="shared" si="2"/>
        <v>0</v>
      </c>
      <c r="H56" s="292"/>
      <c r="I56" s="285">
        <f t="shared" si="8"/>
        <v>0</v>
      </c>
      <c r="J56" s="293"/>
      <c r="K56" s="294"/>
      <c r="L56" s="294"/>
      <c r="M56" s="294"/>
      <c r="N56" s="294"/>
      <c r="O56" s="294"/>
      <c r="P56" s="294"/>
      <c r="Q56" s="294"/>
      <c r="R56" s="295"/>
      <c r="S56" s="214"/>
      <c r="T56" s="193"/>
      <c r="U56" s="194"/>
    </row>
    <row r="57" spans="1:21" ht="27.75" hidden="1">
      <c r="A57" s="109"/>
      <c r="B57" s="87"/>
      <c r="C57" s="86"/>
      <c r="D57" s="87"/>
      <c r="E57" s="292"/>
      <c r="F57" s="292"/>
      <c r="G57" s="285">
        <f t="shared" si="2"/>
        <v>0</v>
      </c>
      <c r="H57" s="292"/>
      <c r="I57" s="285">
        <f t="shared" si="8"/>
        <v>0</v>
      </c>
      <c r="J57" s="293"/>
      <c r="K57" s="294"/>
      <c r="L57" s="294"/>
      <c r="M57" s="294"/>
      <c r="N57" s="294"/>
      <c r="O57" s="294"/>
      <c r="P57" s="294"/>
      <c r="Q57" s="294"/>
      <c r="R57" s="295"/>
      <c r="S57" s="214"/>
      <c r="T57" s="193"/>
      <c r="U57" s="194"/>
    </row>
    <row r="58" spans="1:21" ht="27.75" hidden="1">
      <c r="A58" s="109"/>
      <c r="B58" s="78"/>
      <c r="C58" s="86"/>
      <c r="D58" s="78"/>
      <c r="E58" s="292"/>
      <c r="F58" s="292"/>
      <c r="G58" s="285">
        <f t="shared" si="2"/>
        <v>0</v>
      </c>
      <c r="H58" s="292"/>
      <c r="I58" s="285">
        <f>SUM(J58:R58)</f>
        <v>0</v>
      </c>
      <c r="J58" s="293"/>
      <c r="K58" s="294"/>
      <c r="L58" s="294"/>
      <c r="M58" s="294"/>
      <c r="N58" s="294"/>
      <c r="O58" s="294"/>
      <c r="P58" s="294"/>
      <c r="Q58" s="294"/>
      <c r="R58" s="295"/>
      <c r="S58" s="216"/>
      <c r="T58" s="197"/>
      <c r="U58" s="186"/>
    </row>
    <row r="59" spans="1:21" ht="27.75">
      <c r="A59" s="109"/>
      <c r="B59" s="87">
        <v>4</v>
      </c>
      <c r="C59" s="86" t="s">
        <v>45</v>
      </c>
      <c r="D59" s="87">
        <v>614700</v>
      </c>
      <c r="E59" s="285">
        <f aca="true" t="shared" si="9" ref="E59:U59">SUM(E60:E61)</f>
        <v>0</v>
      </c>
      <c r="F59" s="285">
        <f t="shared" si="9"/>
        <v>0</v>
      </c>
      <c r="G59" s="285">
        <f t="shared" si="9"/>
        <v>0</v>
      </c>
      <c r="H59" s="285">
        <f t="shared" si="9"/>
        <v>0</v>
      </c>
      <c r="I59" s="285">
        <f t="shared" si="9"/>
        <v>0</v>
      </c>
      <c r="J59" s="298">
        <f t="shared" si="9"/>
        <v>0</v>
      </c>
      <c r="K59" s="298">
        <f t="shared" si="9"/>
        <v>0</v>
      </c>
      <c r="L59" s="298">
        <f t="shared" si="9"/>
        <v>0</v>
      </c>
      <c r="M59" s="298">
        <f t="shared" si="9"/>
        <v>0</v>
      </c>
      <c r="N59" s="298">
        <f t="shared" si="9"/>
        <v>0</v>
      </c>
      <c r="O59" s="298">
        <f t="shared" si="9"/>
        <v>0</v>
      </c>
      <c r="P59" s="298">
        <f t="shared" si="9"/>
        <v>0</v>
      </c>
      <c r="Q59" s="298">
        <f t="shared" si="9"/>
        <v>0</v>
      </c>
      <c r="R59" s="298">
        <f t="shared" si="9"/>
        <v>0</v>
      </c>
      <c r="S59" s="217">
        <f t="shared" si="9"/>
        <v>0</v>
      </c>
      <c r="T59" s="122">
        <f t="shared" si="9"/>
        <v>0</v>
      </c>
      <c r="U59" s="123">
        <f t="shared" si="9"/>
        <v>0</v>
      </c>
    </row>
    <row r="60" spans="1:21" ht="27.75">
      <c r="A60" s="109"/>
      <c r="B60" s="87"/>
      <c r="C60" s="86"/>
      <c r="D60" s="87"/>
      <c r="E60" s="292"/>
      <c r="F60" s="292"/>
      <c r="G60" s="285">
        <f t="shared" si="2"/>
        <v>0</v>
      </c>
      <c r="H60" s="292"/>
      <c r="I60" s="285">
        <f>SUM(J60:R60)</f>
        <v>0</v>
      </c>
      <c r="J60" s="293"/>
      <c r="K60" s="294"/>
      <c r="L60" s="294"/>
      <c r="M60" s="294"/>
      <c r="N60" s="294"/>
      <c r="O60" s="294"/>
      <c r="P60" s="294"/>
      <c r="Q60" s="294"/>
      <c r="R60" s="295"/>
      <c r="S60" s="214"/>
      <c r="T60" s="193"/>
      <c r="U60" s="194"/>
    </row>
    <row r="61" spans="1:21" ht="27.75" hidden="1">
      <c r="A61" s="109"/>
      <c r="B61" s="87"/>
      <c r="C61" s="86"/>
      <c r="D61" s="87"/>
      <c r="E61" s="292"/>
      <c r="F61" s="292"/>
      <c r="G61" s="285">
        <f t="shared" si="2"/>
        <v>0</v>
      </c>
      <c r="H61" s="292"/>
      <c r="I61" s="285">
        <f>SUM(J61:R61)</f>
        <v>0</v>
      </c>
      <c r="J61" s="293"/>
      <c r="K61" s="294"/>
      <c r="L61" s="294"/>
      <c r="M61" s="294"/>
      <c r="N61" s="294"/>
      <c r="O61" s="294"/>
      <c r="P61" s="294"/>
      <c r="Q61" s="294"/>
      <c r="R61" s="295"/>
      <c r="S61" s="214"/>
      <c r="T61" s="193"/>
      <c r="U61" s="194"/>
    </row>
    <row r="62" spans="1:22" ht="27.75">
      <c r="A62" s="109"/>
      <c r="B62" s="87">
        <v>5</v>
      </c>
      <c r="C62" s="86" t="s">
        <v>46</v>
      </c>
      <c r="D62" s="87">
        <v>614800</v>
      </c>
      <c r="E62" s="285">
        <f aca="true" t="shared" si="10" ref="E62:U62">E63</f>
        <v>0</v>
      </c>
      <c r="F62" s="285">
        <f t="shared" si="10"/>
        <v>0</v>
      </c>
      <c r="G62" s="285">
        <f t="shared" si="10"/>
        <v>0</v>
      </c>
      <c r="H62" s="285">
        <f t="shared" si="10"/>
        <v>0</v>
      </c>
      <c r="I62" s="285">
        <f t="shared" si="10"/>
        <v>0</v>
      </c>
      <c r="J62" s="298">
        <f t="shared" si="10"/>
        <v>0</v>
      </c>
      <c r="K62" s="298">
        <f t="shared" si="10"/>
        <v>0</v>
      </c>
      <c r="L62" s="298">
        <f t="shared" si="10"/>
        <v>0</v>
      </c>
      <c r="M62" s="298">
        <f t="shared" si="10"/>
        <v>0</v>
      </c>
      <c r="N62" s="298">
        <f t="shared" si="10"/>
        <v>0</v>
      </c>
      <c r="O62" s="298">
        <f t="shared" si="10"/>
        <v>0</v>
      </c>
      <c r="P62" s="298">
        <f t="shared" si="10"/>
        <v>0</v>
      </c>
      <c r="Q62" s="298">
        <f t="shared" si="10"/>
        <v>0</v>
      </c>
      <c r="R62" s="298">
        <f t="shared" si="10"/>
        <v>0</v>
      </c>
      <c r="S62" s="198">
        <f t="shared" si="10"/>
        <v>0</v>
      </c>
      <c r="T62" s="88">
        <f t="shared" si="10"/>
        <v>0</v>
      </c>
      <c r="U62" s="88">
        <f t="shared" si="10"/>
        <v>0</v>
      </c>
      <c r="V62" s="75"/>
    </row>
    <row r="63" spans="1:21" ht="27.75">
      <c r="A63" s="109"/>
      <c r="B63" s="87"/>
      <c r="C63" s="86"/>
      <c r="D63" s="87"/>
      <c r="E63" s="292"/>
      <c r="F63" s="292"/>
      <c r="G63" s="285">
        <f t="shared" si="2"/>
        <v>0</v>
      </c>
      <c r="H63" s="292"/>
      <c r="I63" s="285">
        <f>SUM(J63:R63)</f>
        <v>0</v>
      </c>
      <c r="J63" s="293"/>
      <c r="K63" s="294"/>
      <c r="L63" s="294"/>
      <c r="M63" s="294"/>
      <c r="N63" s="294"/>
      <c r="O63" s="294"/>
      <c r="P63" s="294"/>
      <c r="Q63" s="294"/>
      <c r="R63" s="295"/>
      <c r="S63" s="214"/>
      <c r="T63" s="193"/>
      <c r="U63" s="194"/>
    </row>
    <row r="64" spans="1:21" ht="27.75">
      <c r="A64" s="109"/>
      <c r="B64" s="87">
        <v>6</v>
      </c>
      <c r="C64" s="86" t="s">
        <v>47</v>
      </c>
      <c r="D64" s="87">
        <v>614900</v>
      </c>
      <c r="E64" s="285">
        <f aca="true" t="shared" si="11" ref="E64:U64">E65</f>
        <v>0</v>
      </c>
      <c r="F64" s="285">
        <f t="shared" si="11"/>
        <v>0</v>
      </c>
      <c r="G64" s="285">
        <f t="shared" si="11"/>
        <v>0</v>
      </c>
      <c r="H64" s="285">
        <f t="shared" si="11"/>
        <v>0</v>
      </c>
      <c r="I64" s="285">
        <f t="shared" si="11"/>
        <v>0</v>
      </c>
      <c r="J64" s="298">
        <f t="shared" si="11"/>
        <v>0</v>
      </c>
      <c r="K64" s="298">
        <f t="shared" si="11"/>
        <v>0</v>
      </c>
      <c r="L64" s="298">
        <f t="shared" si="11"/>
        <v>0</v>
      </c>
      <c r="M64" s="298">
        <f t="shared" si="11"/>
        <v>0</v>
      </c>
      <c r="N64" s="298">
        <f t="shared" si="11"/>
        <v>0</v>
      </c>
      <c r="O64" s="298">
        <f t="shared" si="11"/>
        <v>0</v>
      </c>
      <c r="P64" s="298">
        <f t="shared" si="11"/>
        <v>0</v>
      </c>
      <c r="Q64" s="298">
        <f t="shared" si="11"/>
        <v>0</v>
      </c>
      <c r="R64" s="298">
        <f t="shared" si="11"/>
        <v>0</v>
      </c>
      <c r="S64" s="211">
        <f t="shared" si="11"/>
        <v>0</v>
      </c>
      <c r="T64" s="185">
        <f t="shared" si="11"/>
        <v>0</v>
      </c>
      <c r="U64" s="186">
        <f t="shared" si="11"/>
        <v>0</v>
      </c>
    </row>
    <row r="65" spans="1:21" ht="27.75">
      <c r="A65" s="109"/>
      <c r="B65" s="78"/>
      <c r="C65" s="79"/>
      <c r="D65" s="78"/>
      <c r="E65" s="292"/>
      <c r="F65" s="292"/>
      <c r="G65" s="285">
        <f t="shared" si="2"/>
        <v>0</v>
      </c>
      <c r="H65" s="292"/>
      <c r="I65" s="285">
        <f>SUM(J65:R65)</f>
        <v>0</v>
      </c>
      <c r="J65" s="293"/>
      <c r="K65" s="294"/>
      <c r="L65" s="294"/>
      <c r="M65" s="294"/>
      <c r="N65" s="294"/>
      <c r="O65" s="294"/>
      <c r="P65" s="294"/>
      <c r="Q65" s="294"/>
      <c r="R65" s="295"/>
      <c r="S65" s="211"/>
      <c r="T65" s="185"/>
      <c r="U65" s="186"/>
    </row>
    <row r="66" spans="1:21" ht="46.5" thickBot="1">
      <c r="A66" s="109"/>
      <c r="B66" s="187" t="s">
        <v>13</v>
      </c>
      <c r="C66" s="188" t="s">
        <v>59</v>
      </c>
      <c r="D66" s="189">
        <v>615000</v>
      </c>
      <c r="E66" s="288">
        <f aca="true" t="shared" si="12" ref="E66:U66">E67+E70</f>
        <v>0</v>
      </c>
      <c r="F66" s="288">
        <f t="shared" si="12"/>
        <v>0</v>
      </c>
      <c r="G66" s="288">
        <f t="shared" si="12"/>
        <v>0</v>
      </c>
      <c r="H66" s="288">
        <f t="shared" si="12"/>
        <v>0</v>
      </c>
      <c r="I66" s="288">
        <f t="shared" si="12"/>
        <v>0</v>
      </c>
      <c r="J66" s="289">
        <f t="shared" si="12"/>
        <v>0</v>
      </c>
      <c r="K66" s="289">
        <f t="shared" si="12"/>
        <v>0</v>
      </c>
      <c r="L66" s="289">
        <f t="shared" si="12"/>
        <v>0</v>
      </c>
      <c r="M66" s="289">
        <f t="shared" si="12"/>
        <v>0</v>
      </c>
      <c r="N66" s="289">
        <f t="shared" si="12"/>
        <v>0</v>
      </c>
      <c r="O66" s="289">
        <f t="shared" si="12"/>
        <v>0</v>
      </c>
      <c r="P66" s="289">
        <f t="shared" si="12"/>
        <v>0</v>
      </c>
      <c r="Q66" s="289">
        <f t="shared" si="12"/>
        <v>0</v>
      </c>
      <c r="R66" s="289">
        <f t="shared" si="12"/>
        <v>0</v>
      </c>
      <c r="S66" s="212">
        <f t="shared" si="12"/>
        <v>0</v>
      </c>
      <c r="T66" s="175">
        <f t="shared" si="12"/>
        <v>0</v>
      </c>
      <c r="U66" s="176">
        <f t="shared" si="12"/>
        <v>0</v>
      </c>
    </row>
    <row r="67" spans="1:21" ht="27.75">
      <c r="A67" s="109"/>
      <c r="B67" s="190">
        <v>1</v>
      </c>
      <c r="C67" s="84" t="s">
        <v>48</v>
      </c>
      <c r="D67" s="113">
        <v>615100</v>
      </c>
      <c r="E67" s="296">
        <f>SUM(E68:E69)</f>
        <v>0</v>
      </c>
      <c r="F67" s="296">
        <f aca="true" t="shared" si="13" ref="F67:U67">SUM(F68:F69)</f>
        <v>0</v>
      </c>
      <c r="G67" s="296">
        <f t="shared" si="13"/>
        <v>0</v>
      </c>
      <c r="H67" s="296">
        <f t="shared" si="13"/>
        <v>0</v>
      </c>
      <c r="I67" s="296">
        <f t="shared" si="13"/>
        <v>0</v>
      </c>
      <c r="J67" s="304">
        <f t="shared" si="13"/>
        <v>0</v>
      </c>
      <c r="K67" s="304">
        <f t="shared" si="13"/>
        <v>0</v>
      </c>
      <c r="L67" s="304">
        <f t="shared" si="13"/>
        <v>0</v>
      </c>
      <c r="M67" s="304">
        <f t="shared" si="13"/>
        <v>0</v>
      </c>
      <c r="N67" s="304">
        <f t="shared" si="13"/>
        <v>0</v>
      </c>
      <c r="O67" s="304">
        <f t="shared" si="13"/>
        <v>0</v>
      </c>
      <c r="P67" s="304">
        <f t="shared" si="13"/>
        <v>0</v>
      </c>
      <c r="Q67" s="304">
        <f t="shared" si="13"/>
        <v>0</v>
      </c>
      <c r="R67" s="304">
        <f t="shared" si="13"/>
        <v>0</v>
      </c>
      <c r="S67" s="213">
        <f t="shared" si="13"/>
        <v>0</v>
      </c>
      <c r="T67" s="191">
        <f t="shared" si="13"/>
        <v>0</v>
      </c>
      <c r="U67" s="192">
        <f t="shared" si="13"/>
        <v>0</v>
      </c>
    </row>
    <row r="68" spans="1:21" ht="27.75">
      <c r="A68" s="109"/>
      <c r="B68" s="87"/>
      <c r="C68" s="86"/>
      <c r="D68" s="87"/>
      <c r="E68" s="292"/>
      <c r="F68" s="292"/>
      <c r="G68" s="285">
        <f t="shared" si="2"/>
        <v>0</v>
      </c>
      <c r="H68" s="292"/>
      <c r="I68" s="285">
        <f>SUM(J68:R68)</f>
        <v>0</v>
      </c>
      <c r="J68" s="293"/>
      <c r="K68" s="294"/>
      <c r="L68" s="294"/>
      <c r="M68" s="294"/>
      <c r="N68" s="294"/>
      <c r="O68" s="294"/>
      <c r="P68" s="294"/>
      <c r="Q68" s="294"/>
      <c r="R68" s="295"/>
      <c r="S68" s="214"/>
      <c r="T68" s="193"/>
      <c r="U68" s="194"/>
    </row>
    <row r="69" spans="1:21" ht="27.75" hidden="1">
      <c r="A69" s="109"/>
      <c r="B69" s="87"/>
      <c r="C69" s="86"/>
      <c r="D69" s="87"/>
      <c r="E69" s="292"/>
      <c r="F69" s="292"/>
      <c r="G69" s="285">
        <f t="shared" si="2"/>
        <v>0</v>
      </c>
      <c r="H69" s="292"/>
      <c r="I69" s="285">
        <f>SUM(J69:R69)</f>
        <v>0</v>
      </c>
      <c r="J69" s="293"/>
      <c r="K69" s="294"/>
      <c r="L69" s="294"/>
      <c r="M69" s="294"/>
      <c r="N69" s="294"/>
      <c r="O69" s="294"/>
      <c r="P69" s="294"/>
      <c r="Q69" s="294"/>
      <c r="R69" s="295"/>
      <c r="S69" s="214"/>
      <c r="T69" s="193"/>
      <c r="U69" s="194"/>
    </row>
    <row r="70" spans="1:21" ht="47.25">
      <c r="A70" s="109"/>
      <c r="B70" s="87">
        <v>2</v>
      </c>
      <c r="C70" s="89" t="s">
        <v>49</v>
      </c>
      <c r="D70" s="87">
        <v>615200</v>
      </c>
      <c r="E70" s="305">
        <f>E72+E71</f>
        <v>0</v>
      </c>
      <c r="F70" s="305">
        <f aca="true" t="shared" si="14" ref="F70:R70">F72+F71</f>
        <v>0</v>
      </c>
      <c r="G70" s="305">
        <f t="shared" si="14"/>
        <v>0</v>
      </c>
      <c r="H70" s="305">
        <f t="shared" si="14"/>
        <v>0</v>
      </c>
      <c r="I70" s="305">
        <f t="shared" si="14"/>
        <v>0</v>
      </c>
      <c r="J70" s="298">
        <f t="shared" si="14"/>
        <v>0</v>
      </c>
      <c r="K70" s="298">
        <f t="shared" si="14"/>
        <v>0</v>
      </c>
      <c r="L70" s="298">
        <f t="shared" si="14"/>
        <v>0</v>
      </c>
      <c r="M70" s="298">
        <f t="shared" si="14"/>
        <v>0</v>
      </c>
      <c r="N70" s="298">
        <f t="shared" si="14"/>
        <v>0</v>
      </c>
      <c r="O70" s="298">
        <f t="shared" si="14"/>
        <v>0</v>
      </c>
      <c r="P70" s="298">
        <f t="shared" si="14"/>
        <v>0</v>
      </c>
      <c r="Q70" s="298">
        <f t="shared" si="14"/>
        <v>0</v>
      </c>
      <c r="R70" s="298">
        <f t="shared" si="14"/>
        <v>0</v>
      </c>
      <c r="S70" s="214">
        <f>S72</f>
        <v>0</v>
      </c>
      <c r="T70" s="193">
        <f>T72</f>
        <v>0</v>
      </c>
      <c r="U70" s="194">
        <f>U72</f>
        <v>0</v>
      </c>
    </row>
    <row r="71" spans="1:21" ht="27.75">
      <c r="A71" s="109"/>
      <c r="B71" s="87"/>
      <c r="C71" s="89"/>
      <c r="D71" s="87"/>
      <c r="E71" s="292"/>
      <c r="F71" s="292"/>
      <c r="G71" s="285">
        <f t="shared" si="2"/>
        <v>0</v>
      </c>
      <c r="H71" s="292"/>
      <c r="I71" s="285">
        <f>SUM(J71:R71)</f>
        <v>0</v>
      </c>
      <c r="J71" s="293"/>
      <c r="K71" s="294"/>
      <c r="L71" s="294"/>
      <c r="M71" s="294"/>
      <c r="N71" s="294"/>
      <c r="O71" s="294"/>
      <c r="P71" s="294"/>
      <c r="Q71" s="294"/>
      <c r="R71" s="295"/>
      <c r="S71" s="214"/>
      <c r="T71" s="193"/>
      <c r="U71" s="194"/>
    </row>
    <row r="72" spans="1:21" ht="27.75" hidden="1">
      <c r="A72" s="109"/>
      <c r="B72" s="87"/>
      <c r="C72" s="89"/>
      <c r="D72" s="87"/>
      <c r="E72" s="292"/>
      <c r="F72" s="292"/>
      <c r="G72" s="285">
        <f t="shared" si="2"/>
        <v>0</v>
      </c>
      <c r="H72" s="292"/>
      <c r="I72" s="285">
        <f>SUM(J72:R72)</f>
        <v>0</v>
      </c>
      <c r="J72" s="293"/>
      <c r="K72" s="294"/>
      <c r="L72" s="294"/>
      <c r="M72" s="294"/>
      <c r="N72" s="294"/>
      <c r="O72" s="294"/>
      <c r="P72" s="294"/>
      <c r="Q72" s="294"/>
      <c r="R72" s="295"/>
      <c r="S72" s="214"/>
      <c r="T72" s="193"/>
      <c r="U72" s="194"/>
    </row>
    <row r="73" spans="1:21" ht="27.75" thickBot="1">
      <c r="A73" s="109"/>
      <c r="B73" s="187" t="s">
        <v>14</v>
      </c>
      <c r="C73" s="188" t="s">
        <v>28</v>
      </c>
      <c r="D73" s="189">
        <v>616000</v>
      </c>
      <c r="E73" s="288">
        <f aca="true" t="shared" si="15" ref="E73:U73">E74</f>
        <v>0</v>
      </c>
      <c r="F73" s="288">
        <f t="shared" si="15"/>
        <v>0</v>
      </c>
      <c r="G73" s="288">
        <f t="shared" si="15"/>
        <v>0</v>
      </c>
      <c r="H73" s="288">
        <f t="shared" si="15"/>
        <v>0</v>
      </c>
      <c r="I73" s="288">
        <f t="shared" si="15"/>
        <v>0</v>
      </c>
      <c r="J73" s="306">
        <f t="shared" si="15"/>
        <v>0</v>
      </c>
      <c r="K73" s="306">
        <f t="shared" si="15"/>
        <v>0</v>
      </c>
      <c r="L73" s="306">
        <f t="shared" si="15"/>
        <v>0</v>
      </c>
      <c r="M73" s="306">
        <f t="shared" si="15"/>
        <v>0</v>
      </c>
      <c r="N73" s="306">
        <f t="shared" si="15"/>
        <v>0</v>
      </c>
      <c r="O73" s="306">
        <f t="shared" si="15"/>
        <v>0</v>
      </c>
      <c r="P73" s="306">
        <f t="shared" si="15"/>
        <v>0</v>
      </c>
      <c r="Q73" s="306">
        <f t="shared" si="15"/>
        <v>0</v>
      </c>
      <c r="R73" s="306">
        <f t="shared" si="15"/>
        <v>0</v>
      </c>
      <c r="S73" s="212">
        <f t="shared" si="15"/>
        <v>0</v>
      </c>
      <c r="T73" s="175">
        <f t="shared" si="15"/>
        <v>0</v>
      </c>
      <c r="U73" s="176">
        <f t="shared" si="15"/>
        <v>0</v>
      </c>
    </row>
    <row r="74" spans="1:21" ht="27.75">
      <c r="A74" s="109"/>
      <c r="B74" s="199">
        <v>1</v>
      </c>
      <c r="C74" s="90" t="s">
        <v>50</v>
      </c>
      <c r="D74" s="114">
        <v>616200</v>
      </c>
      <c r="E74" s="292"/>
      <c r="F74" s="292"/>
      <c r="G74" s="285">
        <f t="shared" si="2"/>
        <v>0</v>
      </c>
      <c r="H74" s="292"/>
      <c r="I74" s="285">
        <f>SUM(J74:R74)</f>
        <v>0</v>
      </c>
      <c r="J74" s="308"/>
      <c r="K74" s="309"/>
      <c r="L74" s="309"/>
      <c r="M74" s="310"/>
      <c r="N74" s="310"/>
      <c r="O74" s="310"/>
      <c r="P74" s="310"/>
      <c r="Q74" s="310"/>
      <c r="R74" s="311"/>
      <c r="S74" s="218"/>
      <c r="T74" s="200"/>
      <c r="U74" s="201"/>
    </row>
    <row r="75" spans="1:21" ht="46.5" thickBot="1">
      <c r="A75" s="109"/>
      <c r="B75" s="187" t="s">
        <v>15</v>
      </c>
      <c r="C75" s="188" t="s">
        <v>77</v>
      </c>
      <c r="D75" s="202"/>
      <c r="E75" s="288">
        <f aca="true" t="shared" si="16" ref="E75:U75">SUM(E76:E81)</f>
        <v>10000</v>
      </c>
      <c r="F75" s="288">
        <f t="shared" si="16"/>
        <v>0</v>
      </c>
      <c r="G75" s="288">
        <f t="shared" si="16"/>
        <v>10000</v>
      </c>
      <c r="H75" s="290">
        <f t="shared" si="16"/>
        <v>0</v>
      </c>
      <c r="I75" s="288">
        <f t="shared" si="16"/>
        <v>10000</v>
      </c>
      <c r="J75" s="289">
        <f t="shared" si="16"/>
        <v>0</v>
      </c>
      <c r="K75" s="289">
        <f t="shared" si="16"/>
        <v>10000</v>
      </c>
      <c r="L75" s="289">
        <f t="shared" si="16"/>
        <v>0</v>
      </c>
      <c r="M75" s="289">
        <f t="shared" si="16"/>
        <v>0</v>
      </c>
      <c r="N75" s="289">
        <f t="shared" si="16"/>
        <v>0</v>
      </c>
      <c r="O75" s="289">
        <f t="shared" si="16"/>
        <v>0</v>
      </c>
      <c r="P75" s="289">
        <f t="shared" si="16"/>
        <v>0</v>
      </c>
      <c r="Q75" s="289">
        <f t="shared" si="16"/>
        <v>0</v>
      </c>
      <c r="R75" s="289">
        <f t="shared" si="16"/>
        <v>0</v>
      </c>
      <c r="S75" s="212">
        <f t="shared" si="16"/>
        <v>0</v>
      </c>
      <c r="T75" s="175">
        <f t="shared" si="16"/>
        <v>0</v>
      </c>
      <c r="U75" s="176">
        <f t="shared" si="16"/>
        <v>0</v>
      </c>
    </row>
    <row r="76" spans="1:21" ht="47.25">
      <c r="A76" s="109"/>
      <c r="B76" s="203">
        <v>1</v>
      </c>
      <c r="C76" s="93" t="s">
        <v>51</v>
      </c>
      <c r="D76" s="115">
        <v>821100</v>
      </c>
      <c r="E76" s="313"/>
      <c r="F76" s="313"/>
      <c r="G76" s="285">
        <f t="shared" si="2"/>
        <v>0</v>
      </c>
      <c r="H76" s="362"/>
      <c r="I76" s="363">
        <f aca="true" t="shared" si="17" ref="I76:I81">SUM(J76:R76)</f>
        <v>0</v>
      </c>
      <c r="J76" s="315"/>
      <c r="K76" s="315"/>
      <c r="L76" s="315"/>
      <c r="M76" s="315"/>
      <c r="N76" s="315"/>
      <c r="O76" s="315"/>
      <c r="P76" s="315"/>
      <c r="Q76" s="315"/>
      <c r="R76" s="315"/>
      <c r="S76" s="219"/>
      <c r="T76" s="204"/>
      <c r="U76" s="205"/>
    </row>
    <row r="77" spans="1:21" ht="27.75">
      <c r="A77" s="109"/>
      <c r="B77" s="78">
        <v>2</v>
      </c>
      <c r="C77" s="79" t="s">
        <v>23</v>
      </c>
      <c r="D77" s="78">
        <v>821200</v>
      </c>
      <c r="E77" s="313"/>
      <c r="F77" s="313"/>
      <c r="G77" s="285">
        <f t="shared" si="2"/>
        <v>0</v>
      </c>
      <c r="H77" s="294"/>
      <c r="I77" s="363">
        <f t="shared" si="17"/>
        <v>0</v>
      </c>
      <c r="J77" s="315"/>
      <c r="K77" s="315"/>
      <c r="L77" s="315"/>
      <c r="M77" s="315"/>
      <c r="N77" s="315"/>
      <c r="O77" s="315"/>
      <c r="P77" s="315"/>
      <c r="Q77" s="315"/>
      <c r="R77" s="315"/>
      <c r="S77" s="211"/>
      <c r="T77" s="185"/>
      <c r="U77" s="186"/>
    </row>
    <row r="78" spans="1:21" ht="27.75">
      <c r="A78" s="109"/>
      <c r="B78" s="78">
        <v>3</v>
      </c>
      <c r="C78" s="79" t="s">
        <v>24</v>
      </c>
      <c r="D78" s="78">
        <v>821300</v>
      </c>
      <c r="E78" s="313">
        <v>10000</v>
      </c>
      <c r="F78" s="313"/>
      <c r="G78" s="285">
        <f t="shared" si="2"/>
        <v>10000</v>
      </c>
      <c r="H78" s="294"/>
      <c r="I78" s="363">
        <f t="shared" si="17"/>
        <v>10000</v>
      </c>
      <c r="J78" s="315"/>
      <c r="K78" s="315">
        <v>10000</v>
      </c>
      <c r="L78" s="315">
        <v>0</v>
      </c>
      <c r="M78" s="315"/>
      <c r="N78" s="315"/>
      <c r="O78" s="315"/>
      <c r="P78" s="315"/>
      <c r="Q78" s="315"/>
      <c r="R78" s="315"/>
      <c r="S78" s="211"/>
      <c r="T78" s="185"/>
      <c r="U78" s="186"/>
    </row>
    <row r="79" spans="1:21" ht="27.75">
      <c r="A79" s="109"/>
      <c r="B79" s="78">
        <v>4</v>
      </c>
      <c r="C79" s="89" t="s">
        <v>25</v>
      </c>
      <c r="D79" s="78">
        <v>821400</v>
      </c>
      <c r="E79" s="313"/>
      <c r="F79" s="313"/>
      <c r="G79" s="285">
        <f t="shared" si="2"/>
        <v>0</v>
      </c>
      <c r="H79" s="294"/>
      <c r="I79" s="363">
        <f t="shared" si="17"/>
        <v>0</v>
      </c>
      <c r="J79" s="315"/>
      <c r="K79" s="315"/>
      <c r="L79" s="315"/>
      <c r="M79" s="315"/>
      <c r="N79" s="315"/>
      <c r="O79" s="315"/>
      <c r="P79" s="315"/>
      <c r="Q79" s="315"/>
      <c r="R79" s="315"/>
      <c r="S79" s="211"/>
      <c r="T79" s="185"/>
      <c r="U79" s="186"/>
    </row>
    <row r="80" spans="1:21" ht="27.75">
      <c r="A80" s="109"/>
      <c r="B80" s="78">
        <v>5</v>
      </c>
      <c r="C80" s="89" t="s">
        <v>26</v>
      </c>
      <c r="D80" s="78">
        <v>821500</v>
      </c>
      <c r="E80" s="313"/>
      <c r="F80" s="313"/>
      <c r="G80" s="285">
        <f t="shared" si="2"/>
        <v>0</v>
      </c>
      <c r="H80" s="294"/>
      <c r="I80" s="363">
        <f t="shared" si="17"/>
        <v>0</v>
      </c>
      <c r="J80" s="315"/>
      <c r="K80" s="315"/>
      <c r="L80" s="315"/>
      <c r="M80" s="315"/>
      <c r="N80" s="315"/>
      <c r="O80" s="315"/>
      <c r="P80" s="315"/>
      <c r="Q80" s="315"/>
      <c r="R80" s="315"/>
      <c r="S80" s="211"/>
      <c r="T80" s="185"/>
      <c r="U80" s="186"/>
    </row>
    <row r="81" spans="1:22" ht="27.75">
      <c r="A81" s="109"/>
      <c r="B81" s="78">
        <v>6</v>
      </c>
      <c r="C81" s="89" t="s">
        <v>27</v>
      </c>
      <c r="D81" s="78">
        <v>821600</v>
      </c>
      <c r="E81" s="313"/>
      <c r="F81" s="313"/>
      <c r="G81" s="285">
        <f t="shared" si="2"/>
        <v>0</v>
      </c>
      <c r="H81" s="294"/>
      <c r="I81" s="363">
        <f t="shared" si="17"/>
        <v>0</v>
      </c>
      <c r="J81" s="315"/>
      <c r="K81" s="315"/>
      <c r="L81" s="315"/>
      <c r="M81" s="315"/>
      <c r="N81" s="315"/>
      <c r="O81" s="315"/>
      <c r="P81" s="315"/>
      <c r="Q81" s="315"/>
      <c r="R81" s="315"/>
      <c r="S81" s="211"/>
      <c r="T81" s="185"/>
      <c r="U81" s="186"/>
      <c r="V81" s="6"/>
    </row>
    <row r="82" spans="1:22" ht="46.5" thickBot="1">
      <c r="A82" s="110"/>
      <c r="B82" s="187"/>
      <c r="C82" s="188" t="s">
        <v>90</v>
      </c>
      <c r="D82" s="202"/>
      <c r="E82" s="288">
        <f aca="true" t="shared" si="18" ref="E82:U82">E14+E26+E66+E73+E75</f>
        <v>10000</v>
      </c>
      <c r="F82" s="288">
        <f t="shared" si="18"/>
        <v>0</v>
      </c>
      <c r="G82" s="288">
        <f t="shared" si="18"/>
        <v>10000</v>
      </c>
      <c r="H82" s="364">
        <f t="shared" si="18"/>
        <v>0</v>
      </c>
      <c r="I82" s="288">
        <f t="shared" si="18"/>
        <v>10000</v>
      </c>
      <c r="J82" s="318">
        <f t="shared" si="18"/>
        <v>0</v>
      </c>
      <c r="K82" s="318">
        <f t="shared" si="18"/>
        <v>10000</v>
      </c>
      <c r="L82" s="318">
        <f t="shared" si="18"/>
        <v>0</v>
      </c>
      <c r="M82" s="318">
        <f t="shared" si="18"/>
        <v>0</v>
      </c>
      <c r="N82" s="318">
        <f t="shared" si="18"/>
        <v>0</v>
      </c>
      <c r="O82" s="318">
        <f t="shared" si="18"/>
        <v>0</v>
      </c>
      <c r="P82" s="318">
        <f t="shared" si="18"/>
        <v>0</v>
      </c>
      <c r="Q82" s="318">
        <f t="shared" si="18"/>
        <v>0</v>
      </c>
      <c r="R82" s="318">
        <f t="shared" si="18"/>
        <v>0</v>
      </c>
      <c r="S82" s="212">
        <f t="shared" si="18"/>
        <v>0</v>
      </c>
      <c r="T82" s="175">
        <f t="shared" si="18"/>
        <v>0</v>
      </c>
      <c r="U82" s="176">
        <f t="shared" si="18"/>
        <v>0</v>
      </c>
      <c r="V82" s="6"/>
    </row>
    <row r="83" spans="1:22" ht="23.25">
      <c r="A83" s="71"/>
      <c r="B83" s="94"/>
      <c r="C83" s="95"/>
      <c r="D83" s="96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65"/>
      <c r="S83" s="65"/>
      <c r="T83" s="65"/>
      <c r="U83" s="65"/>
      <c r="V83" s="6"/>
    </row>
    <row r="84" spans="1:22" ht="23.25">
      <c r="A84" s="71"/>
      <c r="B84" s="94"/>
      <c r="C84" s="95"/>
      <c r="D84" s="96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65"/>
      <c r="S84" s="65"/>
      <c r="T84" s="65"/>
      <c r="U84" s="65"/>
      <c r="V84" s="6"/>
    </row>
    <row r="85" spans="1:22" ht="15.75" customHeight="1">
      <c r="A85" s="71"/>
      <c r="B85" s="98"/>
      <c r="C85" s="455"/>
      <c r="D85" s="455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  <c r="R85" s="66"/>
      <c r="S85" s="66"/>
      <c r="T85" s="66"/>
      <c r="U85" s="66"/>
      <c r="V85" s="6"/>
    </row>
    <row r="86" spans="1:22" ht="15.75" customHeight="1">
      <c r="A86" s="71"/>
      <c r="B86" s="98"/>
      <c r="C86" s="99"/>
      <c r="D86" s="99"/>
      <c r="E86" s="99"/>
      <c r="F86" s="99"/>
      <c r="G86" s="99"/>
      <c r="H86" s="99"/>
      <c r="I86" s="99"/>
      <c r="K86" s="99"/>
      <c r="L86" s="99"/>
      <c r="M86" s="99"/>
      <c r="N86" s="99"/>
      <c r="O86" s="99"/>
      <c r="P86" s="208"/>
      <c r="Q86" s="208"/>
      <c r="R86" s="67"/>
      <c r="S86" s="67"/>
      <c r="T86" s="67"/>
      <c r="U86" s="67"/>
      <c r="V86" s="6"/>
    </row>
    <row r="87" spans="1:22" ht="27" customHeight="1">
      <c r="A87" s="71"/>
      <c r="B87" s="98"/>
      <c r="C87" s="99"/>
      <c r="D87" s="99"/>
      <c r="E87" s="99"/>
      <c r="F87" s="99"/>
      <c r="G87" s="99"/>
      <c r="H87" s="99"/>
      <c r="I87" s="99"/>
      <c r="K87" s="99"/>
      <c r="L87" s="99"/>
      <c r="M87" s="99"/>
      <c r="N87" s="99"/>
      <c r="O87" s="99"/>
      <c r="P87" s="99"/>
      <c r="Q87" s="99" t="s">
        <v>54</v>
      </c>
      <c r="R87" s="66"/>
      <c r="S87" s="66"/>
      <c r="T87" s="66"/>
      <c r="U87" s="66"/>
      <c r="V87" s="6"/>
    </row>
    <row r="88" spans="2:22" ht="15" customHeight="1">
      <c r="B88" s="57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57"/>
      <c r="Q88" s="69"/>
      <c r="R88" s="69"/>
      <c r="S88" s="57"/>
      <c r="T88" s="70" t="s">
        <v>54</v>
      </c>
      <c r="U88" s="51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B6:Q6"/>
    <mergeCell ref="D7:L7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D8:L8"/>
    <mergeCell ref="H10:H12"/>
    <mergeCell ref="I10:I12"/>
    <mergeCell ref="J10:U11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10">
      <selection activeCell="E10" sqref="E10:I1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65" t="s">
        <v>52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</row>
    <row r="2" spans="2:21" ht="24" customHeight="1">
      <c r="B2" s="51"/>
      <c r="C2" s="51"/>
      <c r="D2" s="51"/>
      <c r="E2" s="51"/>
      <c r="F2" s="51"/>
      <c r="G2" s="51"/>
      <c r="H2" s="51"/>
      <c r="I2" s="51"/>
      <c r="J2" s="51"/>
      <c r="M2" s="51"/>
      <c r="N2" s="51"/>
      <c r="O2" s="51"/>
      <c r="P2" s="52" t="s">
        <v>53</v>
      </c>
      <c r="Q2" s="104"/>
      <c r="R2" s="51"/>
      <c r="S2" s="467" t="s">
        <v>53</v>
      </c>
      <c r="T2" s="467"/>
      <c r="U2" s="206"/>
    </row>
    <row r="3" spans="2:21" ht="31.5" customHeight="1">
      <c r="B3" s="465" t="s">
        <v>57</v>
      </c>
      <c r="C3" s="465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50"/>
      <c r="S3" s="467"/>
      <c r="T3" s="467"/>
      <c r="U3" s="54"/>
    </row>
    <row r="4" spans="2:21" ht="2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2" t="s">
        <v>62</v>
      </c>
      <c r="Q4" s="54"/>
      <c r="R4" s="55"/>
      <c r="S4" s="56"/>
      <c r="T4" s="57"/>
      <c r="U4" s="58"/>
    </row>
    <row r="5" spans="2:21" ht="30" customHeight="1">
      <c r="B5" s="59" t="s">
        <v>69</v>
      </c>
      <c r="C5" s="59"/>
      <c r="D5" s="59"/>
      <c r="E5" s="59"/>
      <c r="F5" s="59"/>
      <c r="G5" s="59"/>
      <c r="H5" s="59"/>
      <c r="I5" s="59"/>
      <c r="J5" s="59"/>
      <c r="M5" s="59"/>
      <c r="N5" s="59"/>
      <c r="O5" s="59"/>
      <c r="P5" s="52" t="s">
        <v>64</v>
      </c>
      <c r="Q5" s="103"/>
      <c r="R5" s="52"/>
      <c r="S5" s="52" t="s">
        <v>62</v>
      </c>
      <c r="T5" s="52"/>
      <c r="U5" s="60"/>
    </row>
    <row r="6" spans="2:21" ht="21" customHeight="1"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61"/>
      <c r="S6" s="206"/>
      <c r="T6" s="206"/>
      <c r="U6" s="62"/>
    </row>
    <row r="7" spans="2:21" ht="22.5" customHeight="1">
      <c r="B7" s="52" t="s">
        <v>63</v>
      </c>
      <c r="C7" s="52"/>
      <c r="D7" s="472"/>
      <c r="E7" s="472"/>
      <c r="F7" s="472"/>
      <c r="G7" s="472"/>
      <c r="H7" s="472"/>
      <c r="I7" s="472"/>
      <c r="J7" s="472"/>
      <c r="K7" s="472"/>
      <c r="L7" s="472"/>
      <c r="M7" s="106"/>
      <c r="N7" s="106"/>
      <c r="O7" s="106"/>
      <c r="P7" s="106"/>
      <c r="Q7" s="106"/>
      <c r="R7" s="52"/>
      <c r="S7" s="52" t="s">
        <v>64</v>
      </c>
      <c r="T7" s="52"/>
      <c r="U7" s="54"/>
    </row>
    <row r="8" spans="2:21" ht="22.5" customHeight="1">
      <c r="B8" s="105"/>
      <c r="C8" s="105"/>
      <c r="D8" s="470"/>
      <c r="E8" s="470"/>
      <c r="F8" s="470"/>
      <c r="G8" s="470"/>
      <c r="H8" s="470"/>
      <c r="I8" s="470"/>
      <c r="J8" s="470"/>
      <c r="K8" s="470"/>
      <c r="L8" s="470"/>
      <c r="M8" s="117"/>
      <c r="N8" s="117"/>
      <c r="O8" s="117"/>
      <c r="P8" s="117"/>
      <c r="Q8" s="117"/>
      <c r="R8" s="52"/>
      <c r="S8" s="52" t="s">
        <v>64</v>
      </c>
      <c r="T8" s="52"/>
      <c r="U8" s="54"/>
    </row>
    <row r="9" spans="2:21" ht="12" customHeight="1" thickBo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63"/>
    </row>
    <row r="10" spans="1:21" s="33" customFormat="1" ht="59.25" customHeight="1">
      <c r="A10" s="107"/>
      <c r="B10" s="456" t="s">
        <v>97</v>
      </c>
      <c r="C10" s="459" t="s">
        <v>71</v>
      </c>
      <c r="D10" s="456" t="s">
        <v>1</v>
      </c>
      <c r="E10" s="462" t="s">
        <v>126</v>
      </c>
      <c r="F10" s="462" t="s">
        <v>123</v>
      </c>
      <c r="G10" s="462" t="s">
        <v>124</v>
      </c>
      <c r="H10" s="447" t="s">
        <v>130</v>
      </c>
      <c r="I10" s="447" t="s">
        <v>128</v>
      </c>
      <c r="J10" s="441" t="s">
        <v>78</v>
      </c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1"/>
    </row>
    <row r="11" spans="1:21" s="33" customFormat="1" ht="17.25" customHeight="1" thickBot="1">
      <c r="A11" s="108"/>
      <c r="B11" s="457"/>
      <c r="C11" s="460"/>
      <c r="D11" s="457"/>
      <c r="E11" s="463"/>
      <c r="F11" s="463"/>
      <c r="G11" s="463"/>
      <c r="H11" s="448"/>
      <c r="I11" s="448"/>
      <c r="J11" s="452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4"/>
    </row>
    <row r="12" spans="1:21" s="33" customFormat="1" ht="141" customHeight="1" thickBot="1">
      <c r="A12" s="108"/>
      <c r="B12" s="458"/>
      <c r="C12" s="461"/>
      <c r="D12" s="458"/>
      <c r="E12" s="464"/>
      <c r="F12" s="464"/>
      <c r="G12" s="464"/>
      <c r="H12" s="449"/>
      <c r="I12" s="449"/>
      <c r="J12" s="177" t="s">
        <v>32</v>
      </c>
      <c r="K12" s="177" t="s">
        <v>33</v>
      </c>
      <c r="L12" s="177" t="s">
        <v>34</v>
      </c>
      <c r="M12" s="178" t="s">
        <v>35</v>
      </c>
      <c r="N12" s="178" t="s">
        <v>36</v>
      </c>
      <c r="O12" s="178" t="s">
        <v>37</v>
      </c>
      <c r="P12" s="178" t="s">
        <v>55</v>
      </c>
      <c r="Q12" s="178" t="s">
        <v>56</v>
      </c>
      <c r="R12" s="178" t="s">
        <v>38</v>
      </c>
      <c r="S12" s="178" t="s">
        <v>55</v>
      </c>
      <c r="T12" s="178" t="s">
        <v>56</v>
      </c>
      <c r="U12" s="178" t="s">
        <v>38</v>
      </c>
    </row>
    <row r="13" spans="1:21" s="33" customFormat="1" ht="21" thickBot="1">
      <c r="A13" s="108"/>
      <c r="B13" s="179">
        <v>1</v>
      </c>
      <c r="C13" s="179">
        <v>2</v>
      </c>
      <c r="D13" s="179">
        <v>3</v>
      </c>
      <c r="E13" s="180">
        <v>4</v>
      </c>
      <c r="F13" s="180">
        <v>5</v>
      </c>
      <c r="G13" s="180" t="s">
        <v>80</v>
      </c>
      <c r="H13" s="180">
        <v>7</v>
      </c>
      <c r="I13" s="207" t="s">
        <v>118</v>
      </c>
      <c r="J13" s="209">
        <v>9</v>
      </c>
      <c r="K13" s="209">
        <v>10</v>
      </c>
      <c r="L13" s="209">
        <v>11</v>
      </c>
      <c r="M13" s="209">
        <v>12</v>
      </c>
      <c r="N13" s="209">
        <v>13</v>
      </c>
      <c r="O13" s="209">
        <v>14</v>
      </c>
      <c r="P13" s="209">
        <v>15</v>
      </c>
      <c r="Q13" s="209">
        <v>16</v>
      </c>
      <c r="R13" s="209">
        <v>17</v>
      </c>
      <c r="S13" s="180">
        <v>16</v>
      </c>
      <c r="T13" s="180">
        <v>17</v>
      </c>
      <c r="U13" s="180">
        <v>18</v>
      </c>
    </row>
    <row r="14" spans="1:21" ht="27">
      <c r="A14" s="109"/>
      <c r="B14" s="181" t="s">
        <v>7</v>
      </c>
      <c r="C14" s="182" t="s">
        <v>61</v>
      </c>
      <c r="D14" s="183"/>
      <c r="E14" s="281">
        <f>SUM(E15:E25)</f>
        <v>0</v>
      </c>
      <c r="F14" s="281">
        <f>SUM(F15:F25)</f>
        <v>0</v>
      </c>
      <c r="G14" s="281">
        <f>SUM(G15:G25)</f>
        <v>0</v>
      </c>
      <c r="H14" s="281">
        <f>SUM(H15:H25)</f>
        <v>0</v>
      </c>
      <c r="I14" s="281">
        <f aca="true" t="shared" si="0" ref="I14:U14">SUM(I15:I25)</f>
        <v>0</v>
      </c>
      <c r="J14" s="282">
        <f t="shared" si="0"/>
        <v>0</v>
      </c>
      <c r="K14" s="283">
        <f t="shared" si="0"/>
        <v>0</v>
      </c>
      <c r="L14" s="283">
        <f t="shared" si="0"/>
        <v>0</v>
      </c>
      <c r="M14" s="283">
        <f t="shared" si="0"/>
        <v>0</v>
      </c>
      <c r="N14" s="283">
        <f t="shared" si="0"/>
        <v>0</v>
      </c>
      <c r="O14" s="283">
        <f t="shared" si="0"/>
        <v>0</v>
      </c>
      <c r="P14" s="283">
        <f t="shared" si="0"/>
        <v>0</v>
      </c>
      <c r="Q14" s="283">
        <f t="shared" si="0"/>
        <v>0</v>
      </c>
      <c r="R14" s="284">
        <f t="shared" si="0"/>
        <v>0</v>
      </c>
      <c r="S14" s="210">
        <f t="shared" si="0"/>
        <v>0</v>
      </c>
      <c r="T14" s="173">
        <f t="shared" si="0"/>
        <v>0</v>
      </c>
      <c r="U14" s="174">
        <f t="shared" si="0"/>
        <v>0</v>
      </c>
    </row>
    <row r="15" spans="1:27" ht="27.75">
      <c r="A15" s="109"/>
      <c r="B15" s="184">
        <v>1</v>
      </c>
      <c r="C15" s="79" t="s">
        <v>20</v>
      </c>
      <c r="D15" s="184">
        <v>611100</v>
      </c>
      <c r="E15" s="292"/>
      <c r="F15" s="292"/>
      <c r="G15" s="285">
        <f>SUM(H15:I15)</f>
        <v>0</v>
      </c>
      <c r="H15" s="292"/>
      <c r="I15" s="285">
        <f aca="true" t="shared" si="1" ref="I15:I24">SUM(J15:R15)</f>
        <v>0</v>
      </c>
      <c r="J15" s="293"/>
      <c r="K15" s="293"/>
      <c r="L15" s="293"/>
      <c r="M15" s="293"/>
      <c r="N15" s="293"/>
      <c r="O15" s="293"/>
      <c r="P15" s="293"/>
      <c r="Q15" s="293"/>
      <c r="R15" s="293"/>
      <c r="S15" s="211"/>
      <c r="T15" s="185"/>
      <c r="U15" s="186"/>
      <c r="V15" s="46"/>
      <c r="W15" s="46"/>
      <c r="X15" s="46"/>
      <c r="Y15" s="46"/>
      <c r="AA15" s="46"/>
    </row>
    <row r="16" spans="1:27" ht="47.25">
      <c r="A16" s="109"/>
      <c r="B16" s="78">
        <v>2</v>
      </c>
      <c r="C16" s="77" t="s">
        <v>39</v>
      </c>
      <c r="D16" s="78">
        <v>611200</v>
      </c>
      <c r="E16" s="292"/>
      <c r="F16" s="292"/>
      <c r="G16" s="285">
        <f aca="true" t="shared" si="2" ref="G16:G81">SUM(H16:I16)</f>
        <v>0</v>
      </c>
      <c r="H16" s="292"/>
      <c r="I16" s="285">
        <f t="shared" si="1"/>
        <v>0</v>
      </c>
      <c r="J16" s="293"/>
      <c r="K16" s="293"/>
      <c r="L16" s="293"/>
      <c r="M16" s="293"/>
      <c r="N16" s="293"/>
      <c r="O16" s="293"/>
      <c r="P16" s="293"/>
      <c r="Q16" s="293"/>
      <c r="R16" s="293"/>
      <c r="S16" s="211"/>
      <c r="T16" s="185"/>
      <c r="U16" s="186"/>
      <c r="V16" s="46"/>
      <c r="W16" s="46"/>
      <c r="X16" s="46"/>
      <c r="Y16" s="46"/>
      <c r="AA16" s="46"/>
    </row>
    <row r="17" spans="1:27" ht="27.75">
      <c r="A17" s="109"/>
      <c r="B17" s="78">
        <v>3</v>
      </c>
      <c r="C17" s="79" t="s">
        <v>8</v>
      </c>
      <c r="D17" s="78">
        <v>613100</v>
      </c>
      <c r="E17" s="292"/>
      <c r="F17" s="292"/>
      <c r="G17" s="285">
        <f t="shared" si="2"/>
        <v>0</v>
      </c>
      <c r="H17" s="292"/>
      <c r="I17" s="285">
        <f t="shared" si="1"/>
        <v>0</v>
      </c>
      <c r="J17" s="293"/>
      <c r="K17" s="293"/>
      <c r="L17" s="293"/>
      <c r="M17" s="293"/>
      <c r="N17" s="293"/>
      <c r="O17" s="293"/>
      <c r="P17" s="293"/>
      <c r="Q17" s="293"/>
      <c r="R17" s="293"/>
      <c r="S17" s="211"/>
      <c r="T17" s="185"/>
      <c r="U17" s="186"/>
      <c r="V17" s="46"/>
      <c r="W17" s="46"/>
      <c r="X17" s="46"/>
      <c r="Y17" s="46"/>
      <c r="AA17" s="46"/>
    </row>
    <row r="18" spans="1:27" ht="27.75">
      <c r="A18" s="109"/>
      <c r="B18" s="78">
        <v>4</v>
      </c>
      <c r="C18" s="77" t="s">
        <v>40</v>
      </c>
      <c r="D18" s="78">
        <v>613200</v>
      </c>
      <c r="E18" s="292"/>
      <c r="F18" s="292"/>
      <c r="G18" s="285">
        <f t="shared" si="2"/>
        <v>0</v>
      </c>
      <c r="H18" s="292"/>
      <c r="I18" s="285">
        <f t="shared" si="1"/>
        <v>0</v>
      </c>
      <c r="J18" s="293"/>
      <c r="K18" s="293"/>
      <c r="L18" s="293"/>
      <c r="M18" s="293"/>
      <c r="N18" s="293"/>
      <c r="O18" s="293"/>
      <c r="P18" s="293"/>
      <c r="Q18" s="293"/>
      <c r="R18" s="293"/>
      <c r="S18" s="211"/>
      <c r="T18" s="185"/>
      <c r="U18" s="186"/>
      <c r="V18" s="46"/>
      <c r="W18" s="46"/>
      <c r="X18" s="46"/>
      <c r="Y18" s="46"/>
      <c r="AA18" s="46"/>
    </row>
    <row r="19" spans="1:27" ht="27.75">
      <c r="A19" s="109"/>
      <c r="B19" s="78">
        <v>5</v>
      </c>
      <c r="C19" s="77" t="s">
        <v>9</v>
      </c>
      <c r="D19" s="78">
        <v>613300</v>
      </c>
      <c r="E19" s="292"/>
      <c r="F19" s="292"/>
      <c r="G19" s="285">
        <f t="shared" si="2"/>
        <v>0</v>
      </c>
      <c r="H19" s="292"/>
      <c r="I19" s="285">
        <f t="shared" si="1"/>
        <v>0</v>
      </c>
      <c r="J19" s="293"/>
      <c r="K19" s="293"/>
      <c r="L19" s="293"/>
      <c r="M19" s="293"/>
      <c r="N19" s="293"/>
      <c r="O19" s="293"/>
      <c r="P19" s="293"/>
      <c r="Q19" s="293"/>
      <c r="R19" s="293"/>
      <c r="S19" s="211"/>
      <c r="T19" s="185"/>
      <c r="U19" s="186"/>
      <c r="V19" s="46"/>
      <c r="W19" s="46"/>
      <c r="X19" s="46"/>
      <c r="Y19" s="46"/>
      <c r="AA19" s="46"/>
    </row>
    <row r="20" spans="1:27" ht="27.75">
      <c r="A20" s="109"/>
      <c r="B20" s="78">
        <v>6</v>
      </c>
      <c r="C20" s="79" t="s">
        <v>21</v>
      </c>
      <c r="D20" s="78">
        <v>613400</v>
      </c>
      <c r="E20" s="292"/>
      <c r="F20" s="292"/>
      <c r="G20" s="285">
        <f t="shared" si="2"/>
        <v>0</v>
      </c>
      <c r="H20" s="292"/>
      <c r="I20" s="285">
        <f t="shared" si="1"/>
        <v>0</v>
      </c>
      <c r="J20" s="293"/>
      <c r="K20" s="293"/>
      <c r="L20" s="293"/>
      <c r="M20" s="293"/>
      <c r="N20" s="293"/>
      <c r="O20" s="293"/>
      <c r="P20" s="293"/>
      <c r="Q20" s="293"/>
      <c r="R20" s="293"/>
      <c r="S20" s="211"/>
      <c r="T20" s="185"/>
      <c r="U20" s="186"/>
      <c r="V20" s="46"/>
      <c r="W20" s="46"/>
      <c r="X20" s="46"/>
      <c r="Y20" s="46"/>
      <c r="AA20" s="46"/>
    </row>
    <row r="21" spans="1:27" ht="27.75">
      <c r="A21" s="109"/>
      <c r="B21" s="78">
        <v>7</v>
      </c>
      <c r="C21" s="77" t="s">
        <v>22</v>
      </c>
      <c r="D21" s="78">
        <v>613500</v>
      </c>
      <c r="E21" s="292"/>
      <c r="F21" s="292"/>
      <c r="G21" s="285">
        <f t="shared" si="2"/>
        <v>0</v>
      </c>
      <c r="H21" s="292"/>
      <c r="I21" s="285">
        <f t="shared" si="1"/>
        <v>0</v>
      </c>
      <c r="J21" s="293"/>
      <c r="K21" s="293"/>
      <c r="L21" s="293"/>
      <c r="M21" s="293"/>
      <c r="N21" s="293"/>
      <c r="O21" s="293"/>
      <c r="P21" s="293"/>
      <c r="Q21" s="293"/>
      <c r="R21" s="293"/>
      <c r="S21" s="211"/>
      <c r="T21" s="185"/>
      <c r="U21" s="186"/>
      <c r="V21" s="46"/>
      <c r="W21" s="46"/>
      <c r="X21" s="46"/>
      <c r="Y21" s="46"/>
      <c r="AA21" s="46"/>
    </row>
    <row r="22" spans="1:27" ht="27.75">
      <c r="A22" s="109"/>
      <c r="B22" s="78">
        <v>8</v>
      </c>
      <c r="C22" s="79" t="s">
        <v>58</v>
      </c>
      <c r="D22" s="78">
        <v>613600</v>
      </c>
      <c r="E22" s="292"/>
      <c r="F22" s="292"/>
      <c r="G22" s="285">
        <f t="shared" si="2"/>
        <v>0</v>
      </c>
      <c r="H22" s="292"/>
      <c r="I22" s="285">
        <f t="shared" si="1"/>
        <v>0</v>
      </c>
      <c r="J22" s="293"/>
      <c r="K22" s="293"/>
      <c r="L22" s="293"/>
      <c r="M22" s="293"/>
      <c r="N22" s="293"/>
      <c r="O22" s="293"/>
      <c r="P22" s="293"/>
      <c r="Q22" s="293"/>
      <c r="R22" s="293"/>
      <c r="S22" s="211"/>
      <c r="T22" s="185"/>
      <c r="U22" s="186"/>
      <c r="V22" s="46"/>
      <c r="W22" s="46"/>
      <c r="X22" s="46"/>
      <c r="Y22" s="46"/>
      <c r="AA22" s="46"/>
    </row>
    <row r="23" spans="1:27" ht="27.75">
      <c r="A23" s="109"/>
      <c r="B23" s="78">
        <v>9</v>
      </c>
      <c r="C23" s="79" t="s">
        <v>10</v>
      </c>
      <c r="D23" s="78">
        <v>613700</v>
      </c>
      <c r="E23" s="292"/>
      <c r="F23" s="292"/>
      <c r="G23" s="285">
        <f t="shared" si="2"/>
        <v>0</v>
      </c>
      <c r="H23" s="292"/>
      <c r="I23" s="285">
        <f t="shared" si="1"/>
        <v>0</v>
      </c>
      <c r="J23" s="293"/>
      <c r="K23" s="293"/>
      <c r="L23" s="293"/>
      <c r="M23" s="293"/>
      <c r="N23" s="293"/>
      <c r="O23" s="293"/>
      <c r="P23" s="293"/>
      <c r="Q23" s="293"/>
      <c r="R23" s="293"/>
      <c r="S23" s="211"/>
      <c r="T23" s="185"/>
      <c r="U23" s="186"/>
      <c r="V23" s="46"/>
      <c r="W23" s="46"/>
      <c r="X23" s="46"/>
      <c r="Y23" s="46"/>
      <c r="AA23" s="46"/>
    </row>
    <row r="24" spans="1:27" ht="47.25">
      <c r="A24" s="109"/>
      <c r="B24" s="78">
        <v>10</v>
      </c>
      <c r="C24" s="77" t="s">
        <v>41</v>
      </c>
      <c r="D24" s="78">
        <v>613800</v>
      </c>
      <c r="E24" s="292"/>
      <c r="F24" s="292"/>
      <c r="G24" s="285">
        <f t="shared" si="2"/>
        <v>0</v>
      </c>
      <c r="H24" s="292"/>
      <c r="I24" s="285">
        <f t="shared" si="1"/>
        <v>0</v>
      </c>
      <c r="J24" s="293"/>
      <c r="K24" s="293"/>
      <c r="L24" s="293"/>
      <c r="M24" s="293"/>
      <c r="N24" s="293"/>
      <c r="O24" s="293"/>
      <c r="P24" s="293"/>
      <c r="Q24" s="293"/>
      <c r="R24" s="293"/>
      <c r="S24" s="211"/>
      <c r="T24" s="185"/>
      <c r="U24" s="186"/>
      <c r="V24" s="46"/>
      <c r="W24" s="46"/>
      <c r="X24" s="46"/>
      <c r="Y24" s="46"/>
      <c r="AA24" s="46"/>
    </row>
    <row r="25" spans="1:27" ht="27.75">
      <c r="A25" s="109"/>
      <c r="B25" s="78">
        <v>11</v>
      </c>
      <c r="C25" s="77" t="s">
        <v>11</v>
      </c>
      <c r="D25" s="78">
        <v>613900</v>
      </c>
      <c r="E25" s="292"/>
      <c r="F25" s="292"/>
      <c r="G25" s="285">
        <f t="shared" si="2"/>
        <v>0</v>
      </c>
      <c r="H25" s="292"/>
      <c r="I25" s="285">
        <f>SUM(J25:R25)</f>
        <v>0</v>
      </c>
      <c r="J25" s="293"/>
      <c r="K25" s="293"/>
      <c r="L25" s="293"/>
      <c r="M25" s="293"/>
      <c r="N25" s="293"/>
      <c r="O25" s="293"/>
      <c r="P25" s="293"/>
      <c r="Q25" s="293"/>
      <c r="R25" s="293"/>
      <c r="S25" s="211"/>
      <c r="T25" s="185"/>
      <c r="U25" s="186"/>
      <c r="V25" s="46"/>
      <c r="W25" s="46"/>
      <c r="X25" s="46"/>
      <c r="Y25" s="46"/>
      <c r="AA25" s="46"/>
    </row>
    <row r="26" spans="1:24" ht="46.5" thickBot="1">
      <c r="A26" s="109"/>
      <c r="B26" s="187" t="s">
        <v>12</v>
      </c>
      <c r="C26" s="188" t="s">
        <v>60</v>
      </c>
      <c r="D26" s="189">
        <v>614000</v>
      </c>
      <c r="E26" s="288">
        <f aca="true" t="shared" si="3" ref="E26:U26">E27+E38+E44+E59+E62+E64</f>
        <v>0</v>
      </c>
      <c r="F26" s="288">
        <f t="shared" si="3"/>
        <v>0</v>
      </c>
      <c r="G26" s="288">
        <f t="shared" si="3"/>
        <v>0</v>
      </c>
      <c r="H26" s="288">
        <f t="shared" si="3"/>
        <v>0</v>
      </c>
      <c r="I26" s="288">
        <f t="shared" si="3"/>
        <v>0</v>
      </c>
      <c r="J26" s="289">
        <f t="shared" si="3"/>
        <v>0</v>
      </c>
      <c r="K26" s="289">
        <f t="shared" si="3"/>
        <v>0</v>
      </c>
      <c r="L26" s="289">
        <f t="shared" si="3"/>
        <v>0</v>
      </c>
      <c r="M26" s="289">
        <f t="shared" si="3"/>
        <v>0</v>
      </c>
      <c r="N26" s="289">
        <f t="shared" si="3"/>
        <v>0</v>
      </c>
      <c r="O26" s="289">
        <f t="shared" si="3"/>
        <v>0</v>
      </c>
      <c r="P26" s="289">
        <f t="shared" si="3"/>
        <v>0</v>
      </c>
      <c r="Q26" s="289">
        <f t="shared" si="3"/>
        <v>0</v>
      </c>
      <c r="R26" s="289">
        <f t="shared" si="3"/>
        <v>0</v>
      </c>
      <c r="S26" s="212">
        <f t="shared" si="3"/>
        <v>0</v>
      </c>
      <c r="T26" s="175">
        <f t="shared" si="3"/>
        <v>0</v>
      </c>
      <c r="U26" s="176">
        <f t="shared" si="3"/>
        <v>0</v>
      </c>
      <c r="W26" s="46"/>
      <c r="X26" s="46"/>
    </row>
    <row r="27" spans="1:21" ht="27.75">
      <c r="A27" s="109"/>
      <c r="B27" s="190">
        <v>1</v>
      </c>
      <c r="C27" s="84" t="s">
        <v>42</v>
      </c>
      <c r="D27" s="113">
        <v>614100</v>
      </c>
      <c r="E27" s="296">
        <f>SUM(E28:E37)</f>
        <v>0</v>
      </c>
      <c r="F27" s="296">
        <f aca="true" t="shared" si="4" ref="F27:R27">SUM(F28:F37)</f>
        <v>0</v>
      </c>
      <c r="G27" s="296">
        <f t="shared" si="4"/>
        <v>0</v>
      </c>
      <c r="H27" s="296">
        <f t="shared" si="4"/>
        <v>0</v>
      </c>
      <c r="I27" s="296">
        <f t="shared" si="4"/>
        <v>0</v>
      </c>
      <c r="J27" s="297">
        <f t="shared" si="4"/>
        <v>0</v>
      </c>
      <c r="K27" s="297">
        <f t="shared" si="4"/>
        <v>0</v>
      </c>
      <c r="L27" s="297">
        <f t="shared" si="4"/>
        <v>0</v>
      </c>
      <c r="M27" s="297">
        <f t="shared" si="4"/>
        <v>0</v>
      </c>
      <c r="N27" s="297">
        <f t="shared" si="4"/>
        <v>0</v>
      </c>
      <c r="O27" s="297">
        <f t="shared" si="4"/>
        <v>0</v>
      </c>
      <c r="P27" s="297">
        <f t="shared" si="4"/>
        <v>0</v>
      </c>
      <c r="Q27" s="297">
        <f t="shared" si="4"/>
        <v>0</v>
      </c>
      <c r="R27" s="297">
        <f t="shared" si="4"/>
        <v>0</v>
      </c>
      <c r="S27" s="213">
        <f>S28+S37</f>
        <v>0</v>
      </c>
      <c r="T27" s="191">
        <f>T28+T37</f>
        <v>0</v>
      </c>
      <c r="U27" s="192">
        <f>U28+U37</f>
        <v>0</v>
      </c>
    </row>
    <row r="28" spans="1:21" ht="27.75">
      <c r="A28" s="109"/>
      <c r="B28" s="87"/>
      <c r="C28" s="86"/>
      <c r="D28" s="87"/>
      <c r="E28" s="292"/>
      <c r="F28" s="292"/>
      <c r="G28" s="285">
        <f t="shared" si="2"/>
        <v>0</v>
      </c>
      <c r="H28" s="292"/>
      <c r="I28" s="285">
        <f aca="true" t="shared" si="5" ref="I28:I36">SUM(J28:R28)</f>
        <v>0</v>
      </c>
      <c r="J28" s="293"/>
      <c r="K28" s="294"/>
      <c r="L28" s="294"/>
      <c r="M28" s="294"/>
      <c r="N28" s="294"/>
      <c r="O28" s="294"/>
      <c r="P28" s="294"/>
      <c r="Q28" s="294"/>
      <c r="R28" s="295"/>
      <c r="S28" s="214"/>
      <c r="T28" s="193"/>
      <c r="U28" s="194"/>
    </row>
    <row r="29" spans="1:21" ht="27.75" hidden="1">
      <c r="A29" s="109"/>
      <c r="B29" s="87"/>
      <c r="C29" s="86"/>
      <c r="D29" s="87"/>
      <c r="E29" s="292"/>
      <c r="F29" s="292"/>
      <c r="G29" s="285">
        <f t="shared" si="2"/>
        <v>0</v>
      </c>
      <c r="H29" s="292"/>
      <c r="I29" s="285">
        <f t="shared" si="5"/>
        <v>0</v>
      </c>
      <c r="J29" s="293"/>
      <c r="K29" s="294"/>
      <c r="L29" s="294"/>
      <c r="M29" s="294"/>
      <c r="N29" s="294"/>
      <c r="O29" s="294"/>
      <c r="P29" s="294"/>
      <c r="Q29" s="294"/>
      <c r="R29" s="295"/>
      <c r="S29" s="214"/>
      <c r="T29" s="193"/>
      <c r="U29" s="194"/>
    </row>
    <row r="30" spans="1:21" ht="27.75" hidden="1">
      <c r="A30" s="109"/>
      <c r="B30" s="87"/>
      <c r="C30" s="86"/>
      <c r="D30" s="87"/>
      <c r="E30" s="292"/>
      <c r="F30" s="292"/>
      <c r="G30" s="285">
        <f t="shared" si="2"/>
        <v>0</v>
      </c>
      <c r="H30" s="292"/>
      <c r="I30" s="285">
        <f t="shared" si="5"/>
        <v>0</v>
      </c>
      <c r="J30" s="293"/>
      <c r="K30" s="294"/>
      <c r="L30" s="294"/>
      <c r="M30" s="294"/>
      <c r="N30" s="294"/>
      <c r="O30" s="294"/>
      <c r="P30" s="294"/>
      <c r="Q30" s="294"/>
      <c r="R30" s="295"/>
      <c r="S30" s="214"/>
      <c r="T30" s="193"/>
      <c r="U30" s="194"/>
    </row>
    <row r="31" spans="1:21" ht="27.75" hidden="1">
      <c r="A31" s="109"/>
      <c r="B31" s="87"/>
      <c r="C31" s="86"/>
      <c r="D31" s="87"/>
      <c r="E31" s="292"/>
      <c r="F31" s="292"/>
      <c r="G31" s="285">
        <f t="shared" si="2"/>
        <v>0</v>
      </c>
      <c r="H31" s="292"/>
      <c r="I31" s="285">
        <f t="shared" si="5"/>
        <v>0</v>
      </c>
      <c r="J31" s="293"/>
      <c r="K31" s="294"/>
      <c r="L31" s="294"/>
      <c r="M31" s="294"/>
      <c r="N31" s="294"/>
      <c r="O31" s="294"/>
      <c r="P31" s="294"/>
      <c r="Q31" s="294"/>
      <c r="R31" s="295"/>
      <c r="S31" s="214"/>
      <c r="T31" s="193"/>
      <c r="U31" s="194"/>
    </row>
    <row r="32" spans="1:21" ht="27.75" hidden="1">
      <c r="A32" s="109"/>
      <c r="B32" s="87"/>
      <c r="C32" s="86"/>
      <c r="D32" s="87"/>
      <c r="E32" s="292"/>
      <c r="F32" s="292"/>
      <c r="G32" s="285">
        <f t="shared" si="2"/>
        <v>0</v>
      </c>
      <c r="H32" s="292"/>
      <c r="I32" s="285">
        <f t="shared" si="5"/>
        <v>0</v>
      </c>
      <c r="J32" s="293"/>
      <c r="K32" s="294"/>
      <c r="L32" s="294"/>
      <c r="M32" s="294"/>
      <c r="N32" s="294"/>
      <c r="O32" s="294"/>
      <c r="P32" s="294"/>
      <c r="Q32" s="294"/>
      <c r="R32" s="295"/>
      <c r="S32" s="214"/>
      <c r="T32" s="193"/>
      <c r="U32" s="194"/>
    </row>
    <row r="33" spans="1:21" ht="27.75" hidden="1">
      <c r="A33" s="109"/>
      <c r="B33" s="87"/>
      <c r="C33" s="86"/>
      <c r="D33" s="87"/>
      <c r="E33" s="292"/>
      <c r="F33" s="292"/>
      <c r="G33" s="285">
        <f t="shared" si="2"/>
        <v>0</v>
      </c>
      <c r="H33" s="292"/>
      <c r="I33" s="285">
        <f t="shared" si="5"/>
        <v>0</v>
      </c>
      <c r="J33" s="293"/>
      <c r="K33" s="294"/>
      <c r="L33" s="294"/>
      <c r="M33" s="294"/>
      <c r="N33" s="294"/>
      <c r="O33" s="294"/>
      <c r="P33" s="294"/>
      <c r="Q33" s="294"/>
      <c r="R33" s="295"/>
      <c r="S33" s="214"/>
      <c r="T33" s="193"/>
      <c r="U33" s="194"/>
    </row>
    <row r="34" spans="1:21" ht="27.75" hidden="1">
      <c r="A34" s="109"/>
      <c r="B34" s="87"/>
      <c r="C34" s="86"/>
      <c r="D34" s="87"/>
      <c r="E34" s="292"/>
      <c r="F34" s="292"/>
      <c r="G34" s="285">
        <f t="shared" si="2"/>
        <v>0</v>
      </c>
      <c r="H34" s="292"/>
      <c r="I34" s="285">
        <f t="shared" si="5"/>
        <v>0</v>
      </c>
      <c r="J34" s="293"/>
      <c r="K34" s="294"/>
      <c r="L34" s="294"/>
      <c r="M34" s="294"/>
      <c r="N34" s="294"/>
      <c r="O34" s="294"/>
      <c r="P34" s="294"/>
      <c r="Q34" s="294"/>
      <c r="R34" s="295"/>
      <c r="S34" s="214"/>
      <c r="T34" s="193"/>
      <c r="U34" s="194"/>
    </row>
    <row r="35" spans="1:21" ht="27.75" hidden="1">
      <c r="A35" s="109"/>
      <c r="B35" s="87"/>
      <c r="C35" s="86"/>
      <c r="D35" s="87"/>
      <c r="E35" s="292"/>
      <c r="F35" s="292"/>
      <c r="G35" s="285">
        <f t="shared" si="2"/>
        <v>0</v>
      </c>
      <c r="H35" s="292"/>
      <c r="I35" s="285">
        <f t="shared" si="5"/>
        <v>0</v>
      </c>
      <c r="J35" s="293"/>
      <c r="K35" s="294"/>
      <c r="L35" s="294"/>
      <c r="M35" s="294"/>
      <c r="N35" s="294"/>
      <c r="O35" s="294"/>
      <c r="P35" s="294"/>
      <c r="Q35" s="294"/>
      <c r="R35" s="295"/>
      <c r="S35" s="214"/>
      <c r="T35" s="193"/>
      <c r="U35" s="194"/>
    </row>
    <row r="36" spans="1:21" ht="27.75" hidden="1">
      <c r="A36" s="109"/>
      <c r="B36" s="87"/>
      <c r="C36" s="86"/>
      <c r="D36" s="87"/>
      <c r="E36" s="292"/>
      <c r="F36" s="292"/>
      <c r="G36" s="285">
        <f t="shared" si="2"/>
        <v>0</v>
      </c>
      <c r="H36" s="292"/>
      <c r="I36" s="285">
        <f t="shared" si="5"/>
        <v>0</v>
      </c>
      <c r="J36" s="293"/>
      <c r="K36" s="294"/>
      <c r="L36" s="294"/>
      <c r="M36" s="294"/>
      <c r="N36" s="294"/>
      <c r="O36" s="294"/>
      <c r="P36" s="294"/>
      <c r="Q36" s="294"/>
      <c r="R36" s="295"/>
      <c r="S36" s="214"/>
      <c r="T36" s="193"/>
      <c r="U36" s="194"/>
    </row>
    <row r="37" spans="1:21" ht="27.75" hidden="1">
      <c r="A37" s="109"/>
      <c r="B37" s="87"/>
      <c r="C37" s="86"/>
      <c r="D37" s="87"/>
      <c r="E37" s="292"/>
      <c r="F37" s="292"/>
      <c r="G37" s="285">
        <f t="shared" si="2"/>
        <v>0</v>
      </c>
      <c r="H37" s="292"/>
      <c r="I37" s="285">
        <f>SUM(J37:R37)</f>
        <v>0</v>
      </c>
      <c r="J37" s="293"/>
      <c r="K37" s="294"/>
      <c r="L37" s="294"/>
      <c r="M37" s="294"/>
      <c r="N37" s="294"/>
      <c r="O37" s="294"/>
      <c r="P37" s="294"/>
      <c r="Q37" s="294"/>
      <c r="R37" s="295"/>
      <c r="S37" s="214"/>
      <c r="T37" s="193"/>
      <c r="U37" s="194"/>
    </row>
    <row r="38" spans="1:21" ht="27.75">
      <c r="A38" s="109"/>
      <c r="B38" s="87">
        <v>2</v>
      </c>
      <c r="C38" s="86" t="s">
        <v>43</v>
      </c>
      <c r="D38" s="87">
        <v>614200</v>
      </c>
      <c r="E38" s="285">
        <f>SUM(E39:E43)</f>
        <v>0</v>
      </c>
      <c r="F38" s="285">
        <f aca="true" t="shared" si="6" ref="F38:R38">SUM(F39:F43)</f>
        <v>0</v>
      </c>
      <c r="G38" s="285">
        <f t="shared" si="6"/>
        <v>0</v>
      </c>
      <c r="H38" s="285">
        <f t="shared" si="6"/>
        <v>0</v>
      </c>
      <c r="I38" s="285">
        <f t="shared" si="6"/>
        <v>0</v>
      </c>
      <c r="J38" s="298">
        <f t="shared" si="6"/>
        <v>0</v>
      </c>
      <c r="K38" s="298">
        <f t="shared" si="6"/>
        <v>0</v>
      </c>
      <c r="L38" s="298">
        <f t="shared" si="6"/>
        <v>0</v>
      </c>
      <c r="M38" s="298">
        <f t="shared" si="6"/>
        <v>0</v>
      </c>
      <c r="N38" s="298">
        <f t="shared" si="6"/>
        <v>0</v>
      </c>
      <c r="O38" s="298">
        <f t="shared" si="6"/>
        <v>0</v>
      </c>
      <c r="P38" s="298">
        <f t="shared" si="6"/>
        <v>0</v>
      </c>
      <c r="Q38" s="298">
        <f t="shared" si="6"/>
        <v>0</v>
      </c>
      <c r="R38" s="298">
        <f t="shared" si="6"/>
        <v>0</v>
      </c>
      <c r="S38" s="211">
        <f>S43</f>
        <v>0</v>
      </c>
      <c r="T38" s="185">
        <f>T43</f>
        <v>0</v>
      </c>
      <c r="U38" s="186">
        <f>U43</f>
        <v>0</v>
      </c>
    </row>
    <row r="39" spans="1:21" ht="27.75">
      <c r="A39" s="109"/>
      <c r="B39" s="87"/>
      <c r="C39" s="86"/>
      <c r="D39" s="87"/>
      <c r="E39" s="292"/>
      <c r="F39" s="292"/>
      <c r="G39" s="285">
        <f t="shared" si="2"/>
        <v>0</v>
      </c>
      <c r="H39" s="285"/>
      <c r="I39" s="285">
        <f>SUM(J39:R39)</f>
        <v>0</v>
      </c>
      <c r="J39" s="293"/>
      <c r="K39" s="294"/>
      <c r="L39" s="294"/>
      <c r="M39" s="294"/>
      <c r="N39" s="294"/>
      <c r="O39" s="294"/>
      <c r="P39" s="294"/>
      <c r="Q39" s="294"/>
      <c r="R39" s="295"/>
      <c r="S39" s="214"/>
      <c r="T39" s="193"/>
      <c r="U39" s="194"/>
    </row>
    <row r="40" spans="1:21" ht="27.75" hidden="1">
      <c r="A40" s="109"/>
      <c r="B40" s="87"/>
      <c r="C40" s="86"/>
      <c r="D40" s="87"/>
      <c r="E40" s="292"/>
      <c r="F40" s="292"/>
      <c r="G40" s="285">
        <f t="shared" si="2"/>
        <v>0</v>
      </c>
      <c r="H40" s="292"/>
      <c r="I40" s="285">
        <f>SUM(J40:R40)</f>
        <v>0</v>
      </c>
      <c r="J40" s="293"/>
      <c r="K40" s="294"/>
      <c r="L40" s="294"/>
      <c r="M40" s="294"/>
      <c r="N40" s="294"/>
      <c r="O40" s="294"/>
      <c r="P40" s="294"/>
      <c r="Q40" s="294"/>
      <c r="R40" s="295"/>
      <c r="S40" s="214"/>
      <c r="T40" s="193"/>
      <c r="U40" s="194"/>
    </row>
    <row r="41" spans="1:21" ht="27.75" hidden="1">
      <c r="A41" s="109"/>
      <c r="B41" s="87"/>
      <c r="C41" s="86"/>
      <c r="D41" s="87"/>
      <c r="E41" s="292"/>
      <c r="F41" s="292"/>
      <c r="G41" s="285">
        <f t="shared" si="2"/>
        <v>0</v>
      </c>
      <c r="H41" s="292"/>
      <c r="I41" s="285">
        <f>SUM(J41:R41)</f>
        <v>0</v>
      </c>
      <c r="J41" s="293"/>
      <c r="K41" s="294"/>
      <c r="L41" s="294"/>
      <c r="M41" s="294"/>
      <c r="N41" s="294"/>
      <c r="O41" s="294"/>
      <c r="P41" s="294"/>
      <c r="Q41" s="294"/>
      <c r="R41" s="295"/>
      <c r="S41" s="214"/>
      <c r="T41" s="193"/>
      <c r="U41" s="194"/>
    </row>
    <row r="42" spans="1:21" ht="27.75" hidden="1">
      <c r="A42" s="109"/>
      <c r="B42" s="87"/>
      <c r="C42" s="86"/>
      <c r="D42" s="87"/>
      <c r="E42" s="292"/>
      <c r="F42" s="292"/>
      <c r="G42" s="285">
        <f t="shared" si="2"/>
        <v>0</v>
      </c>
      <c r="H42" s="292"/>
      <c r="I42" s="285">
        <f>SUM(J42:R42)</f>
        <v>0</v>
      </c>
      <c r="J42" s="293"/>
      <c r="K42" s="294"/>
      <c r="L42" s="294"/>
      <c r="M42" s="294"/>
      <c r="N42" s="294"/>
      <c r="O42" s="294"/>
      <c r="P42" s="294"/>
      <c r="Q42" s="294"/>
      <c r="R42" s="295"/>
      <c r="S42" s="214"/>
      <c r="T42" s="193"/>
      <c r="U42" s="194"/>
    </row>
    <row r="43" spans="1:21" ht="27.75" hidden="1">
      <c r="A43" s="109"/>
      <c r="B43" s="87"/>
      <c r="C43" s="86"/>
      <c r="D43" s="87"/>
      <c r="E43" s="292"/>
      <c r="F43" s="292"/>
      <c r="G43" s="285">
        <f t="shared" si="2"/>
        <v>0</v>
      </c>
      <c r="H43" s="292"/>
      <c r="I43" s="285">
        <f>SUM(J43:R43)</f>
        <v>0</v>
      </c>
      <c r="J43" s="293"/>
      <c r="K43" s="294"/>
      <c r="L43" s="294"/>
      <c r="M43" s="294"/>
      <c r="N43" s="294"/>
      <c r="O43" s="294"/>
      <c r="P43" s="294"/>
      <c r="Q43" s="294"/>
      <c r="R43" s="295"/>
      <c r="S43" s="214"/>
      <c r="T43" s="193"/>
      <c r="U43" s="194"/>
    </row>
    <row r="44" spans="1:21" ht="27.75">
      <c r="A44" s="109"/>
      <c r="B44" s="87">
        <v>3</v>
      </c>
      <c r="C44" s="77" t="s">
        <v>44</v>
      </c>
      <c r="D44" s="87">
        <v>614300</v>
      </c>
      <c r="E44" s="285">
        <f>SUM(E45:E58)</f>
        <v>0</v>
      </c>
      <c r="F44" s="285">
        <f aca="true" t="shared" si="7" ref="F44:U44">SUM(F45:F58)</f>
        <v>0</v>
      </c>
      <c r="G44" s="285">
        <f t="shared" si="7"/>
        <v>0</v>
      </c>
      <c r="H44" s="285">
        <f t="shared" si="7"/>
        <v>0</v>
      </c>
      <c r="I44" s="285">
        <f t="shared" si="7"/>
        <v>0</v>
      </c>
      <c r="J44" s="298">
        <f t="shared" si="7"/>
        <v>0</v>
      </c>
      <c r="K44" s="298">
        <f t="shared" si="7"/>
        <v>0</v>
      </c>
      <c r="L44" s="298">
        <f t="shared" si="7"/>
        <v>0</v>
      </c>
      <c r="M44" s="298">
        <f t="shared" si="7"/>
        <v>0</v>
      </c>
      <c r="N44" s="298">
        <f t="shared" si="7"/>
        <v>0</v>
      </c>
      <c r="O44" s="298">
        <f t="shared" si="7"/>
        <v>0</v>
      </c>
      <c r="P44" s="298">
        <f t="shared" si="7"/>
        <v>0</v>
      </c>
      <c r="Q44" s="298">
        <f t="shared" si="7"/>
        <v>0</v>
      </c>
      <c r="R44" s="298">
        <f t="shared" si="7"/>
        <v>0</v>
      </c>
      <c r="S44" s="211">
        <f t="shared" si="7"/>
        <v>0</v>
      </c>
      <c r="T44" s="185">
        <f t="shared" si="7"/>
        <v>0</v>
      </c>
      <c r="U44" s="186">
        <f t="shared" si="7"/>
        <v>0</v>
      </c>
    </row>
    <row r="45" spans="1:21" ht="27.75">
      <c r="A45" s="109"/>
      <c r="B45" s="87"/>
      <c r="C45" s="86"/>
      <c r="D45" s="87"/>
      <c r="E45" s="292"/>
      <c r="F45" s="292"/>
      <c r="G45" s="285">
        <f t="shared" si="2"/>
        <v>0</v>
      </c>
      <c r="H45" s="292"/>
      <c r="I45" s="285">
        <f aca="true" t="shared" si="8" ref="I45:I57">SUM(J45:R45)</f>
        <v>0</v>
      </c>
      <c r="J45" s="293"/>
      <c r="K45" s="294"/>
      <c r="L45" s="294"/>
      <c r="M45" s="294"/>
      <c r="N45" s="294"/>
      <c r="O45" s="294"/>
      <c r="P45" s="294"/>
      <c r="Q45" s="294"/>
      <c r="R45" s="295"/>
      <c r="S45" s="214"/>
      <c r="T45" s="193"/>
      <c r="U45" s="194"/>
    </row>
    <row r="46" spans="1:21" ht="27.75" hidden="1">
      <c r="A46" s="109"/>
      <c r="B46" s="87"/>
      <c r="C46" s="86"/>
      <c r="D46" s="87"/>
      <c r="E46" s="292"/>
      <c r="F46" s="292"/>
      <c r="G46" s="285">
        <f t="shared" si="2"/>
        <v>0</v>
      </c>
      <c r="H46" s="292"/>
      <c r="I46" s="285">
        <f t="shared" si="8"/>
        <v>0</v>
      </c>
      <c r="J46" s="293"/>
      <c r="K46" s="294"/>
      <c r="L46" s="294"/>
      <c r="M46" s="294"/>
      <c r="N46" s="294"/>
      <c r="O46" s="294"/>
      <c r="P46" s="294"/>
      <c r="Q46" s="294"/>
      <c r="R46" s="295"/>
      <c r="S46" s="214"/>
      <c r="T46" s="193"/>
      <c r="U46" s="194"/>
    </row>
    <row r="47" spans="1:21" ht="27.75" hidden="1">
      <c r="A47" s="109"/>
      <c r="B47" s="87"/>
      <c r="C47" s="86"/>
      <c r="D47" s="87"/>
      <c r="E47" s="292"/>
      <c r="F47" s="292"/>
      <c r="G47" s="285">
        <f t="shared" si="2"/>
        <v>0</v>
      </c>
      <c r="H47" s="292"/>
      <c r="I47" s="285">
        <f t="shared" si="8"/>
        <v>0</v>
      </c>
      <c r="J47" s="293"/>
      <c r="K47" s="294"/>
      <c r="L47" s="294"/>
      <c r="M47" s="294"/>
      <c r="N47" s="294"/>
      <c r="O47" s="294"/>
      <c r="P47" s="294"/>
      <c r="Q47" s="294"/>
      <c r="R47" s="295"/>
      <c r="S47" s="214"/>
      <c r="T47" s="193"/>
      <c r="U47" s="194"/>
    </row>
    <row r="48" spans="1:21" ht="27.75" hidden="1">
      <c r="A48" s="109"/>
      <c r="B48" s="87"/>
      <c r="C48" s="86"/>
      <c r="D48" s="87"/>
      <c r="E48" s="292"/>
      <c r="F48" s="292"/>
      <c r="G48" s="285">
        <f t="shared" si="2"/>
        <v>0</v>
      </c>
      <c r="H48" s="292"/>
      <c r="I48" s="285">
        <f t="shared" si="8"/>
        <v>0</v>
      </c>
      <c r="J48" s="293"/>
      <c r="K48" s="294"/>
      <c r="L48" s="294"/>
      <c r="M48" s="294"/>
      <c r="N48" s="294"/>
      <c r="O48" s="294"/>
      <c r="P48" s="294"/>
      <c r="Q48" s="294"/>
      <c r="R48" s="295"/>
      <c r="S48" s="214"/>
      <c r="T48" s="193"/>
      <c r="U48" s="194"/>
    </row>
    <row r="49" spans="1:21" ht="28.5" hidden="1" thickBot="1">
      <c r="A49" s="109"/>
      <c r="B49" s="129"/>
      <c r="C49" s="128"/>
      <c r="D49" s="129"/>
      <c r="E49" s="299"/>
      <c r="F49" s="299"/>
      <c r="G49" s="300">
        <f t="shared" si="2"/>
        <v>0</v>
      </c>
      <c r="H49" s="299"/>
      <c r="I49" s="285">
        <f t="shared" si="8"/>
        <v>0</v>
      </c>
      <c r="J49" s="293"/>
      <c r="K49" s="294"/>
      <c r="L49" s="294"/>
      <c r="M49" s="294"/>
      <c r="N49" s="294"/>
      <c r="O49" s="294"/>
      <c r="P49" s="294"/>
      <c r="Q49" s="294"/>
      <c r="R49" s="295"/>
      <c r="S49" s="215"/>
      <c r="T49" s="195"/>
      <c r="U49" s="196"/>
    </row>
    <row r="50" spans="1:21" ht="27.75" hidden="1">
      <c r="A50" s="109"/>
      <c r="B50" s="113"/>
      <c r="C50" s="130"/>
      <c r="D50" s="113"/>
      <c r="E50" s="314"/>
      <c r="F50" s="314"/>
      <c r="G50" s="361">
        <f t="shared" si="2"/>
        <v>0</v>
      </c>
      <c r="H50" s="314"/>
      <c r="I50" s="285">
        <f t="shared" si="8"/>
        <v>0</v>
      </c>
      <c r="J50" s="293"/>
      <c r="K50" s="294"/>
      <c r="L50" s="294"/>
      <c r="M50" s="294"/>
      <c r="N50" s="294"/>
      <c r="O50" s="294"/>
      <c r="P50" s="294"/>
      <c r="Q50" s="294"/>
      <c r="R50" s="295"/>
      <c r="S50" s="213"/>
      <c r="T50" s="191"/>
      <c r="U50" s="192"/>
    </row>
    <row r="51" spans="1:21" ht="27.75" hidden="1">
      <c r="A51" s="109"/>
      <c r="B51" s="87"/>
      <c r="C51" s="86"/>
      <c r="D51" s="87"/>
      <c r="E51" s="292"/>
      <c r="F51" s="292"/>
      <c r="G51" s="285">
        <f t="shared" si="2"/>
        <v>0</v>
      </c>
      <c r="H51" s="292"/>
      <c r="I51" s="285">
        <f t="shared" si="8"/>
        <v>0</v>
      </c>
      <c r="J51" s="293"/>
      <c r="K51" s="294"/>
      <c r="L51" s="294"/>
      <c r="M51" s="294"/>
      <c r="N51" s="294"/>
      <c r="O51" s="294"/>
      <c r="P51" s="294"/>
      <c r="Q51" s="294"/>
      <c r="R51" s="295"/>
      <c r="S51" s="214"/>
      <c r="T51" s="193"/>
      <c r="U51" s="194"/>
    </row>
    <row r="52" spans="1:21" ht="27.75" hidden="1">
      <c r="A52" s="109"/>
      <c r="B52" s="87"/>
      <c r="C52" s="86"/>
      <c r="D52" s="87"/>
      <c r="E52" s="292"/>
      <c r="F52" s="292"/>
      <c r="G52" s="285">
        <f t="shared" si="2"/>
        <v>0</v>
      </c>
      <c r="H52" s="292"/>
      <c r="I52" s="285">
        <f t="shared" si="8"/>
        <v>0</v>
      </c>
      <c r="J52" s="293"/>
      <c r="K52" s="294"/>
      <c r="L52" s="294"/>
      <c r="M52" s="294"/>
      <c r="N52" s="294"/>
      <c r="O52" s="294"/>
      <c r="P52" s="294"/>
      <c r="Q52" s="294"/>
      <c r="R52" s="295"/>
      <c r="S52" s="214"/>
      <c r="T52" s="193"/>
      <c r="U52" s="194"/>
    </row>
    <row r="53" spans="1:21" ht="27.75" hidden="1">
      <c r="A53" s="109"/>
      <c r="B53" s="87"/>
      <c r="C53" s="86"/>
      <c r="D53" s="87"/>
      <c r="E53" s="292"/>
      <c r="F53" s="292"/>
      <c r="G53" s="285">
        <f t="shared" si="2"/>
        <v>0</v>
      </c>
      <c r="H53" s="292"/>
      <c r="I53" s="285">
        <f t="shared" si="8"/>
        <v>0</v>
      </c>
      <c r="J53" s="293"/>
      <c r="K53" s="294"/>
      <c r="L53" s="294"/>
      <c r="M53" s="294"/>
      <c r="N53" s="294"/>
      <c r="O53" s="294"/>
      <c r="P53" s="294"/>
      <c r="Q53" s="294"/>
      <c r="R53" s="295"/>
      <c r="S53" s="214"/>
      <c r="T53" s="193"/>
      <c r="U53" s="194"/>
    </row>
    <row r="54" spans="1:21" ht="27.75" hidden="1">
      <c r="A54" s="109"/>
      <c r="B54" s="87"/>
      <c r="C54" s="86"/>
      <c r="D54" s="87"/>
      <c r="E54" s="292"/>
      <c r="F54" s="292"/>
      <c r="G54" s="285">
        <f t="shared" si="2"/>
        <v>0</v>
      </c>
      <c r="H54" s="292"/>
      <c r="I54" s="285">
        <f t="shared" si="8"/>
        <v>0</v>
      </c>
      <c r="J54" s="293"/>
      <c r="K54" s="294"/>
      <c r="L54" s="294"/>
      <c r="M54" s="294"/>
      <c r="N54" s="294"/>
      <c r="O54" s="294"/>
      <c r="P54" s="294"/>
      <c r="Q54" s="294"/>
      <c r="R54" s="295"/>
      <c r="S54" s="214"/>
      <c r="T54" s="193"/>
      <c r="U54" s="194"/>
    </row>
    <row r="55" spans="1:21" ht="27.75" hidden="1">
      <c r="A55" s="109"/>
      <c r="B55" s="78"/>
      <c r="C55" s="86"/>
      <c r="D55" s="78"/>
      <c r="E55" s="292"/>
      <c r="F55" s="292"/>
      <c r="G55" s="285">
        <f t="shared" si="2"/>
        <v>0</v>
      </c>
      <c r="H55" s="292"/>
      <c r="I55" s="285">
        <f t="shared" si="8"/>
        <v>0</v>
      </c>
      <c r="J55" s="293"/>
      <c r="K55" s="294"/>
      <c r="L55" s="294"/>
      <c r="M55" s="294"/>
      <c r="N55" s="294"/>
      <c r="O55" s="294"/>
      <c r="P55" s="294"/>
      <c r="Q55" s="294"/>
      <c r="R55" s="295"/>
      <c r="S55" s="216"/>
      <c r="T55" s="197"/>
      <c r="U55" s="186"/>
    </row>
    <row r="56" spans="1:21" ht="27.75" hidden="1">
      <c r="A56" s="109"/>
      <c r="B56" s="87"/>
      <c r="C56" s="86"/>
      <c r="D56" s="87"/>
      <c r="E56" s="292"/>
      <c r="F56" s="292"/>
      <c r="G56" s="285">
        <f t="shared" si="2"/>
        <v>0</v>
      </c>
      <c r="H56" s="292"/>
      <c r="I56" s="285">
        <f t="shared" si="8"/>
        <v>0</v>
      </c>
      <c r="J56" s="293"/>
      <c r="K56" s="294"/>
      <c r="L56" s="294"/>
      <c r="M56" s="294"/>
      <c r="N56" s="294"/>
      <c r="O56" s="294"/>
      <c r="P56" s="294"/>
      <c r="Q56" s="294"/>
      <c r="R56" s="295"/>
      <c r="S56" s="214"/>
      <c r="T56" s="193"/>
      <c r="U56" s="194"/>
    </row>
    <row r="57" spans="1:21" ht="27.75" hidden="1">
      <c r="A57" s="109"/>
      <c r="B57" s="87"/>
      <c r="C57" s="86"/>
      <c r="D57" s="87"/>
      <c r="E57" s="292"/>
      <c r="F57" s="292"/>
      <c r="G57" s="285">
        <f t="shared" si="2"/>
        <v>0</v>
      </c>
      <c r="H57" s="292"/>
      <c r="I57" s="285">
        <f t="shared" si="8"/>
        <v>0</v>
      </c>
      <c r="J57" s="293"/>
      <c r="K57" s="294"/>
      <c r="L57" s="294"/>
      <c r="M57" s="294"/>
      <c r="N57" s="294"/>
      <c r="O57" s="294"/>
      <c r="P57" s="294"/>
      <c r="Q57" s="294"/>
      <c r="R57" s="295"/>
      <c r="S57" s="214"/>
      <c r="T57" s="193"/>
      <c r="U57" s="194"/>
    </row>
    <row r="58" spans="1:21" ht="27.75" hidden="1">
      <c r="A58" s="109"/>
      <c r="B58" s="78"/>
      <c r="C58" s="86"/>
      <c r="D58" s="78"/>
      <c r="E58" s="292"/>
      <c r="F58" s="292"/>
      <c r="G58" s="285">
        <f t="shared" si="2"/>
        <v>0</v>
      </c>
      <c r="H58" s="292"/>
      <c r="I58" s="285">
        <f>SUM(J58:R58)</f>
        <v>0</v>
      </c>
      <c r="J58" s="293"/>
      <c r="K58" s="294"/>
      <c r="L58" s="294"/>
      <c r="M58" s="294"/>
      <c r="N58" s="294"/>
      <c r="O58" s="294"/>
      <c r="P58" s="294"/>
      <c r="Q58" s="294"/>
      <c r="R58" s="295"/>
      <c r="S58" s="216"/>
      <c r="T58" s="197"/>
      <c r="U58" s="186"/>
    </row>
    <row r="59" spans="1:21" ht="27.75">
      <c r="A59" s="109"/>
      <c r="B59" s="87">
        <v>4</v>
      </c>
      <c r="C59" s="86" t="s">
        <v>45</v>
      </c>
      <c r="D59" s="87">
        <v>614700</v>
      </c>
      <c r="E59" s="285">
        <f aca="true" t="shared" si="9" ref="E59:U59">SUM(E60:E61)</f>
        <v>0</v>
      </c>
      <c r="F59" s="285">
        <f t="shared" si="9"/>
        <v>0</v>
      </c>
      <c r="G59" s="285">
        <f t="shared" si="9"/>
        <v>0</v>
      </c>
      <c r="H59" s="285">
        <f t="shared" si="9"/>
        <v>0</v>
      </c>
      <c r="I59" s="285">
        <f t="shared" si="9"/>
        <v>0</v>
      </c>
      <c r="J59" s="298">
        <f t="shared" si="9"/>
        <v>0</v>
      </c>
      <c r="K59" s="298">
        <f t="shared" si="9"/>
        <v>0</v>
      </c>
      <c r="L59" s="298">
        <f t="shared" si="9"/>
        <v>0</v>
      </c>
      <c r="M59" s="298">
        <f t="shared" si="9"/>
        <v>0</v>
      </c>
      <c r="N59" s="298">
        <f t="shared" si="9"/>
        <v>0</v>
      </c>
      <c r="O59" s="298">
        <f t="shared" si="9"/>
        <v>0</v>
      </c>
      <c r="P59" s="298">
        <f t="shared" si="9"/>
        <v>0</v>
      </c>
      <c r="Q59" s="298">
        <f t="shared" si="9"/>
        <v>0</v>
      </c>
      <c r="R59" s="298">
        <f t="shared" si="9"/>
        <v>0</v>
      </c>
      <c r="S59" s="217">
        <f t="shared" si="9"/>
        <v>0</v>
      </c>
      <c r="T59" s="122">
        <f t="shared" si="9"/>
        <v>0</v>
      </c>
      <c r="U59" s="123">
        <f t="shared" si="9"/>
        <v>0</v>
      </c>
    </row>
    <row r="60" spans="1:21" ht="27.75">
      <c r="A60" s="109"/>
      <c r="B60" s="87"/>
      <c r="C60" s="86"/>
      <c r="D60" s="87"/>
      <c r="E60" s="292"/>
      <c r="F60" s="292"/>
      <c r="G60" s="285">
        <f t="shared" si="2"/>
        <v>0</v>
      </c>
      <c r="H60" s="292"/>
      <c r="I60" s="285">
        <f>SUM(J60:R60)</f>
        <v>0</v>
      </c>
      <c r="J60" s="293"/>
      <c r="K60" s="294"/>
      <c r="L60" s="294"/>
      <c r="M60" s="294"/>
      <c r="N60" s="294"/>
      <c r="O60" s="294"/>
      <c r="P60" s="294"/>
      <c r="Q60" s="294"/>
      <c r="R60" s="295"/>
      <c r="S60" s="214"/>
      <c r="T60" s="193"/>
      <c r="U60" s="194"/>
    </row>
    <row r="61" spans="1:21" ht="27.75" hidden="1">
      <c r="A61" s="109"/>
      <c r="B61" s="87"/>
      <c r="C61" s="86"/>
      <c r="D61" s="87"/>
      <c r="E61" s="292"/>
      <c r="F61" s="292"/>
      <c r="G61" s="285">
        <f t="shared" si="2"/>
        <v>0</v>
      </c>
      <c r="H61" s="292"/>
      <c r="I61" s="285">
        <f>SUM(J61:R61)</f>
        <v>0</v>
      </c>
      <c r="J61" s="293"/>
      <c r="K61" s="294"/>
      <c r="L61" s="294"/>
      <c r="M61" s="294"/>
      <c r="N61" s="294"/>
      <c r="O61" s="294"/>
      <c r="P61" s="294"/>
      <c r="Q61" s="294"/>
      <c r="R61" s="295"/>
      <c r="S61" s="214"/>
      <c r="T61" s="193"/>
      <c r="U61" s="194"/>
    </row>
    <row r="62" spans="1:22" ht="27.75">
      <c r="A62" s="109"/>
      <c r="B62" s="87">
        <v>5</v>
      </c>
      <c r="C62" s="86" t="s">
        <v>46</v>
      </c>
      <c r="D62" s="87">
        <v>614800</v>
      </c>
      <c r="E62" s="285">
        <f aca="true" t="shared" si="10" ref="E62:U62">E63</f>
        <v>0</v>
      </c>
      <c r="F62" s="285">
        <f t="shared" si="10"/>
        <v>0</v>
      </c>
      <c r="G62" s="285">
        <f t="shared" si="10"/>
        <v>0</v>
      </c>
      <c r="H62" s="285">
        <f t="shared" si="10"/>
        <v>0</v>
      </c>
      <c r="I62" s="285">
        <f t="shared" si="10"/>
        <v>0</v>
      </c>
      <c r="J62" s="298">
        <f t="shared" si="10"/>
        <v>0</v>
      </c>
      <c r="K62" s="298">
        <f t="shared" si="10"/>
        <v>0</v>
      </c>
      <c r="L62" s="298">
        <f t="shared" si="10"/>
        <v>0</v>
      </c>
      <c r="M62" s="298">
        <f t="shared" si="10"/>
        <v>0</v>
      </c>
      <c r="N62" s="298">
        <f t="shared" si="10"/>
        <v>0</v>
      </c>
      <c r="O62" s="298">
        <f t="shared" si="10"/>
        <v>0</v>
      </c>
      <c r="P62" s="298">
        <f t="shared" si="10"/>
        <v>0</v>
      </c>
      <c r="Q62" s="298">
        <f t="shared" si="10"/>
        <v>0</v>
      </c>
      <c r="R62" s="298">
        <f t="shared" si="10"/>
        <v>0</v>
      </c>
      <c r="S62" s="198">
        <f t="shared" si="10"/>
        <v>0</v>
      </c>
      <c r="T62" s="88">
        <f t="shared" si="10"/>
        <v>0</v>
      </c>
      <c r="U62" s="88">
        <f t="shared" si="10"/>
        <v>0</v>
      </c>
      <c r="V62" s="75"/>
    </row>
    <row r="63" spans="1:21" ht="27.75">
      <c r="A63" s="109"/>
      <c r="B63" s="87"/>
      <c r="C63" s="86"/>
      <c r="D63" s="87"/>
      <c r="E63" s="292"/>
      <c r="F63" s="292"/>
      <c r="G63" s="285">
        <f t="shared" si="2"/>
        <v>0</v>
      </c>
      <c r="H63" s="292"/>
      <c r="I63" s="285">
        <f>SUM(J63:R63)</f>
        <v>0</v>
      </c>
      <c r="J63" s="293"/>
      <c r="K63" s="294"/>
      <c r="L63" s="294"/>
      <c r="M63" s="294"/>
      <c r="N63" s="294"/>
      <c r="O63" s="294"/>
      <c r="P63" s="294"/>
      <c r="Q63" s="294"/>
      <c r="R63" s="295"/>
      <c r="S63" s="214"/>
      <c r="T63" s="193"/>
      <c r="U63" s="194"/>
    </row>
    <row r="64" spans="1:21" ht="27.75">
      <c r="A64" s="109"/>
      <c r="B64" s="87">
        <v>6</v>
      </c>
      <c r="C64" s="86" t="s">
        <v>47</v>
      </c>
      <c r="D64" s="87">
        <v>614900</v>
      </c>
      <c r="E64" s="285">
        <f aca="true" t="shared" si="11" ref="E64:U64">E65</f>
        <v>0</v>
      </c>
      <c r="F64" s="285">
        <f t="shared" si="11"/>
        <v>0</v>
      </c>
      <c r="G64" s="285">
        <f t="shared" si="11"/>
        <v>0</v>
      </c>
      <c r="H64" s="285">
        <f t="shared" si="11"/>
        <v>0</v>
      </c>
      <c r="I64" s="285">
        <f t="shared" si="11"/>
        <v>0</v>
      </c>
      <c r="J64" s="298">
        <f t="shared" si="11"/>
        <v>0</v>
      </c>
      <c r="K64" s="298">
        <f t="shared" si="11"/>
        <v>0</v>
      </c>
      <c r="L64" s="298">
        <f t="shared" si="11"/>
        <v>0</v>
      </c>
      <c r="M64" s="298">
        <f t="shared" si="11"/>
        <v>0</v>
      </c>
      <c r="N64" s="298">
        <f t="shared" si="11"/>
        <v>0</v>
      </c>
      <c r="O64" s="298">
        <f t="shared" si="11"/>
        <v>0</v>
      </c>
      <c r="P64" s="298">
        <f t="shared" si="11"/>
        <v>0</v>
      </c>
      <c r="Q64" s="298">
        <f t="shared" si="11"/>
        <v>0</v>
      </c>
      <c r="R64" s="298">
        <f t="shared" si="11"/>
        <v>0</v>
      </c>
      <c r="S64" s="211">
        <f t="shared" si="11"/>
        <v>0</v>
      </c>
      <c r="T64" s="185">
        <f t="shared" si="11"/>
        <v>0</v>
      </c>
      <c r="U64" s="186">
        <f t="shared" si="11"/>
        <v>0</v>
      </c>
    </row>
    <row r="65" spans="1:21" ht="27.75">
      <c r="A65" s="109"/>
      <c r="B65" s="78"/>
      <c r="C65" s="79"/>
      <c r="D65" s="78"/>
      <c r="E65" s="292"/>
      <c r="F65" s="292"/>
      <c r="G65" s="285">
        <f t="shared" si="2"/>
        <v>0</v>
      </c>
      <c r="H65" s="292"/>
      <c r="I65" s="285">
        <f>SUM(J65:R65)</f>
        <v>0</v>
      </c>
      <c r="J65" s="293"/>
      <c r="K65" s="294"/>
      <c r="L65" s="294"/>
      <c r="M65" s="294"/>
      <c r="N65" s="294"/>
      <c r="O65" s="294"/>
      <c r="P65" s="294"/>
      <c r="Q65" s="294"/>
      <c r="R65" s="295"/>
      <c r="S65" s="211"/>
      <c r="T65" s="185"/>
      <c r="U65" s="186"/>
    </row>
    <row r="66" spans="1:21" ht="46.5" thickBot="1">
      <c r="A66" s="109"/>
      <c r="B66" s="187" t="s">
        <v>13</v>
      </c>
      <c r="C66" s="188" t="s">
        <v>59</v>
      </c>
      <c r="D66" s="189">
        <v>615000</v>
      </c>
      <c r="E66" s="288">
        <f aca="true" t="shared" si="12" ref="E66:U66">E67+E70</f>
        <v>0</v>
      </c>
      <c r="F66" s="288">
        <f t="shared" si="12"/>
        <v>0</v>
      </c>
      <c r="G66" s="288">
        <f t="shared" si="12"/>
        <v>0</v>
      </c>
      <c r="H66" s="288">
        <f t="shared" si="12"/>
        <v>0</v>
      </c>
      <c r="I66" s="288">
        <f t="shared" si="12"/>
        <v>0</v>
      </c>
      <c r="J66" s="289">
        <f t="shared" si="12"/>
        <v>0</v>
      </c>
      <c r="K66" s="289">
        <f t="shared" si="12"/>
        <v>0</v>
      </c>
      <c r="L66" s="289">
        <f t="shared" si="12"/>
        <v>0</v>
      </c>
      <c r="M66" s="289">
        <f t="shared" si="12"/>
        <v>0</v>
      </c>
      <c r="N66" s="289">
        <f t="shared" si="12"/>
        <v>0</v>
      </c>
      <c r="O66" s="289">
        <f t="shared" si="12"/>
        <v>0</v>
      </c>
      <c r="P66" s="289">
        <f t="shared" si="12"/>
        <v>0</v>
      </c>
      <c r="Q66" s="289">
        <f t="shared" si="12"/>
        <v>0</v>
      </c>
      <c r="R66" s="289">
        <f t="shared" si="12"/>
        <v>0</v>
      </c>
      <c r="S66" s="212">
        <f t="shared" si="12"/>
        <v>0</v>
      </c>
      <c r="T66" s="175">
        <f t="shared" si="12"/>
        <v>0</v>
      </c>
      <c r="U66" s="176">
        <f t="shared" si="12"/>
        <v>0</v>
      </c>
    </row>
    <row r="67" spans="1:21" ht="27.75">
      <c r="A67" s="109"/>
      <c r="B67" s="190">
        <v>1</v>
      </c>
      <c r="C67" s="84" t="s">
        <v>48</v>
      </c>
      <c r="D67" s="113">
        <v>615100</v>
      </c>
      <c r="E67" s="296">
        <f>SUM(E68:E69)</f>
        <v>0</v>
      </c>
      <c r="F67" s="296">
        <f aca="true" t="shared" si="13" ref="F67:U67">SUM(F68:F69)</f>
        <v>0</v>
      </c>
      <c r="G67" s="296">
        <f t="shared" si="13"/>
        <v>0</v>
      </c>
      <c r="H67" s="296">
        <f t="shared" si="13"/>
        <v>0</v>
      </c>
      <c r="I67" s="296">
        <f t="shared" si="13"/>
        <v>0</v>
      </c>
      <c r="J67" s="304">
        <f t="shared" si="13"/>
        <v>0</v>
      </c>
      <c r="K67" s="304">
        <f t="shared" si="13"/>
        <v>0</v>
      </c>
      <c r="L67" s="304">
        <f t="shared" si="13"/>
        <v>0</v>
      </c>
      <c r="M67" s="304">
        <f t="shared" si="13"/>
        <v>0</v>
      </c>
      <c r="N67" s="304">
        <f t="shared" si="13"/>
        <v>0</v>
      </c>
      <c r="O67" s="304">
        <f t="shared" si="13"/>
        <v>0</v>
      </c>
      <c r="P67" s="304">
        <f t="shared" si="13"/>
        <v>0</v>
      </c>
      <c r="Q67" s="304">
        <f t="shared" si="13"/>
        <v>0</v>
      </c>
      <c r="R67" s="304">
        <f t="shared" si="13"/>
        <v>0</v>
      </c>
      <c r="S67" s="213">
        <f t="shared" si="13"/>
        <v>0</v>
      </c>
      <c r="T67" s="191">
        <f t="shared" si="13"/>
        <v>0</v>
      </c>
      <c r="U67" s="192">
        <f t="shared" si="13"/>
        <v>0</v>
      </c>
    </row>
    <row r="68" spans="1:21" ht="27.75">
      <c r="A68" s="109"/>
      <c r="B68" s="87"/>
      <c r="C68" s="86"/>
      <c r="D68" s="87"/>
      <c r="E68" s="292"/>
      <c r="F68" s="292"/>
      <c r="G68" s="285">
        <f t="shared" si="2"/>
        <v>0</v>
      </c>
      <c r="H68" s="292"/>
      <c r="I68" s="285">
        <f>SUM(J68:R68)</f>
        <v>0</v>
      </c>
      <c r="J68" s="293"/>
      <c r="K68" s="294"/>
      <c r="L68" s="294"/>
      <c r="M68" s="294"/>
      <c r="N68" s="294"/>
      <c r="O68" s="294"/>
      <c r="P68" s="294"/>
      <c r="Q68" s="294"/>
      <c r="R68" s="295"/>
      <c r="S68" s="214"/>
      <c r="T68" s="193"/>
      <c r="U68" s="194"/>
    </row>
    <row r="69" spans="1:21" ht="27.75" hidden="1">
      <c r="A69" s="109"/>
      <c r="B69" s="87"/>
      <c r="C69" s="86"/>
      <c r="D69" s="87"/>
      <c r="E69" s="292"/>
      <c r="F69" s="292"/>
      <c r="G69" s="285">
        <f t="shared" si="2"/>
        <v>0</v>
      </c>
      <c r="H69" s="292"/>
      <c r="I69" s="285">
        <f>SUM(J69:R69)</f>
        <v>0</v>
      </c>
      <c r="J69" s="293"/>
      <c r="K69" s="294"/>
      <c r="L69" s="294"/>
      <c r="M69" s="294"/>
      <c r="N69" s="294"/>
      <c r="O69" s="294"/>
      <c r="P69" s="294"/>
      <c r="Q69" s="294"/>
      <c r="R69" s="295"/>
      <c r="S69" s="214"/>
      <c r="T69" s="193"/>
      <c r="U69" s="194"/>
    </row>
    <row r="70" spans="1:21" ht="47.25">
      <c r="A70" s="109"/>
      <c r="B70" s="87">
        <v>2</v>
      </c>
      <c r="C70" s="89" t="s">
        <v>49</v>
      </c>
      <c r="D70" s="87">
        <v>615200</v>
      </c>
      <c r="E70" s="305">
        <f>E72+E71</f>
        <v>0</v>
      </c>
      <c r="F70" s="305">
        <f aca="true" t="shared" si="14" ref="F70:R70">F72+F71</f>
        <v>0</v>
      </c>
      <c r="G70" s="305">
        <f t="shared" si="14"/>
        <v>0</v>
      </c>
      <c r="H70" s="305">
        <f t="shared" si="14"/>
        <v>0</v>
      </c>
      <c r="I70" s="305">
        <f t="shared" si="14"/>
        <v>0</v>
      </c>
      <c r="J70" s="298">
        <f t="shared" si="14"/>
        <v>0</v>
      </c>
      <c r="K70" s="298">
        <f t="shared" si="14"/>
        <v>0</v>
      </c>
      <c r="L70" s="298">
        <f t="shared" si="14"/>
        <v>0</v>
      </c>
      <c r="M70" s="298">
        <f t="shared" si="14"/>
        <v>0</v>
      </c>
      <c r="N70" s="298">
        <f t="shared" si="14"/>
        <v>0</v>
      </c>
      <c r="O70" s="298">
        <f t="shared" si="14"/>
        <v>0</v>
      </c>
      <c r="P70" s="298">
        <f t="shared" si="14"/>
        <v>0</v>
      </c>
      <c r="Q70" s="298">
        <f t="shared" si="14"/>
        <v>0</v>
      </c>
      <c r="R70" s="298">
        <f t="shared" si="14"/>
        <v>0</v>
      </c>
      <c r="S70" s="214">
        <f>S72</f>
        <v>0</v>
      </c>
      <c r="T70" s="193">
        <f>T72</f>
        <v>0</v>
      </c>
      <c r="U70" s="194">
        <f>U72</f>
        <v>0</v>
      </c>
    </row>
    <row r="71" spans="1:21" ht="27.75">
      <c r="A71" s="109"/>
      <c r="B71" s="87"/>
      <c r="C71" s="89"/>
      <c r="D71" s="87"/>
      <c r="E71" s="292"/>
      <c r="F71" s="292"/>
      <c r="G71" s="285">
        <f t="shared" si="2"/>
        <v>0</v>
      </c>
      <c r="H71" s="292"/>
      <c r="I71" s="285">
        <f>SUM(J71:R71)</f>
        <v>0</v>
      </c>
      <c r="J71" s="293"/>
      <c r="K71" s="294"/>
      <c r="L71" s="294"/>
      <c r="M71" s="294"/>
      <c r="N71" s="294"/>
      <c r="O71" s="294"/>
      <c r="P71" s="294"/>
      <c r="Q71" s="294"/>
      <c r="R71" s="295"/>
      <c r="S71" s="214"/>
      <c r="T71" s="193"/>
      <c r="U71" s="194"/>
    </row>
    <row r="72" spans="1:21" ht="27.75" hidden="1">
      <c r="A72" s="109"/>
      <c r="B72" s="87"/>
      <c r="C72" s="89"/>
      <c r="D72" s="87"/>
      <c r="E72" s="292"/>
      <c r="F72" s="292"/>
      <c r="G72" s="285">
        <f t="shared" si="2"/>
        <v>0</v>
      </c>
      <c r="H72" s="292"/>
      <c r="I72" s="285">
        <f>SUM(J72:R72)</f>
        <v>0</v>
      </c>
      <c r="J72" s="293"/>
      <c r="K72" s="294"/>
      <c r="L72" s="294"/>
      <c r="M72" s="294"/>
      <c r="N72" s="294"/>
      <c r="O72" s="294"/>
      <c r="P72" s="294"/>
      <c r="Q72" s="294"/>
      <c r="R72" s="295"/>
      <c r="S72" s="214"/>
      <c r="T72" s="193"/>
      <c r="U72" s="194"/>
    </row>
    <row r="73" spans="1:21" ht="27.75" thickBot="1">
      <c r="A73" s="109"/>
      <c r="B73" s="187" t="s">
        <v>14</v>
      </c>
      <c r="C73" s="188" t="s">
        <v>28</v>
      </c>
      <c r="D73" s="189">
        <v>616000</v>
      </c>
      <c r="E73" s="288">
        <f aca="true" t="shared" si="15" ref="E73:U73">E74</f>
        <v>0</v>
      </c>
      <c r="F73" s="288">
        <f t="shared" si="15"/>
        <v>0</v>
      </c>
      <c r="G73" s="288">
        <f t="shared" si="15"/>
        <v>0</v>
      </c>
      <c r="H73" s="288">
        <f t="shared" si="15"/>
        <v>0</v>
      </c>
      <c r="I73" s="288">
        <f t="shared" si="15"/>
        <v>0</v>
      </c>
      <c r="J73" s="306">
        <f t="shared" si="15"/>
        <v>0</v>
      </c>
      <c r="K73" s="306">
        <f t="shared" si="15"/>
        <v>0</v>
      </c>
      <c r="L73" s="306">
        <f t="shared" si="15"/>
        <v>0</v>
      </c>
      <c r="M73" s="306">
        <f t="shared" si="15"/>
        <v>0</v>
      </c>
      <c r="N73" s="306">
        <f t="shared" si="15"/>
        <v>0</v>
      </c>
      <c r="O73" s="306">
        <f t="shared" si="15"/>
        <v>0</v>
      </c>
      <c r="P73" s="306">
        <f t="shared" si="15"/>
        <v>0</v>
      </c>
      <c r="Q73" s="306">
        <f t="shared" si="15"/>
        <v>0</v>
      </c>
      <c r="R73" s="306">
        <f t="shared" si="15"/>
        <v>0</v>
      </c>
      <c r="S73" s="212">
        <f t="shared" si="15"/>
        <v>0</v>
      </c>
      <c r="T73" s="175">
        <f t="shared" si="15"/>
        <v>0</v>
      </c>
      <c r="U73" s="176">
        <f t="shared" si="15"/>
        <v>0</v>
      </c>
    </row>
    <row r="74" spans="1:21" ht="27.75">
      <c r="A74" s="109"/>
      <c r="B74" s="199">
        <v>1</v>
      </c>
      <c r="C74" s="90" t="s">
        <v>50</v>
      </c>
      <c r="D74" s="114">
        <v>616200</v>
      </c>
      <c r="E74" s="292"/>
      <c r="F74" s="292"/>
      <c r="G74" s="285">
        <f t="shared" si="2"/>
        <v>0</v>
      </c>
      <c r="H74" s="292"/>
      <c r="I74" s="285">
        <f>SUM(J74:R74)</f>
        <v>0</v>
      </c>
      <c r="J74" s="308"/>
      <c r="K74" s="309"/>
      <c r="L74" s="309"/>
      <c r="M74" s="310"/>
      <c r="N74" s="310"/>
      <c r="O74" s="310"/>
      <c r="P74" s="310"/>
      <c r="Q74" s="310"/>
      <c r="R74" s="311"/>
      <c r="S74" s="218"/>
      <c r="T74" s="200"/>
      <c r="U74" s="201"/>
    </row>
    <row r="75" spans="1:21" ht="46.5" thickBot="1">
      <c r="A75" s="109"/>
      <c r="B75" s="187" t="s">
        <v>15</v>
      </c>
      <c r="C75" s="188" t="s">
        <v>77</v>
      </c>
      <c r="D75" s="202"/>
      <c r="E75" s="288">
        <f aca="true" t="shared" si="16" ref="E75:U75">SUM(E76:E81)</f>
        <v>0</v>
      </c>
      <c r="F75" s="288">
        <f t="shared" si="16"/>
        <v>0</v>
      </c>
      <c r="G75" s="288">
        <f t="shared" si="16"/>
        <v>0</v>
      </c>
      <c r="H75" s="290">
        <f t="shared" si="16"/>
        <v>0</v>
      </c>
      <c r="I75" s="288">
        <f t="shared" si="16"/>
        <v>0</v>
      </c>
      <c r="J75" s="289">
        <f t="shared" si="16"/>
        <v>0</v>
      </c>
      <c r="K75" s="289">
        <f t="shared" si="16"/>
        <v>0</v>
      </c>
      <c r="L75" s="289">
        <f t="shared" si="16"/>
        <v>0</v>
      </c>
      <c r="M75" s="289">
        <f t="shared" si="16"/>
        <v>0</v>
      </c>
      <c r="N75" s="289">
        <f t="shared" si="16"/>
        <v>0</v>
      </c>
      <c r="O75" s="289">
        <f t="shared" si="16"/>
        <v>0</v>
      </c>
      <c r="P75" s="289">
        <f t="shared" si="16"/>
        <v>0</v>
      </c>
      <c r="Q75" s="289">
        <f t="shared" si="16"/>
        <v>0</v>
      </c>
      <c r="R75" s="289">
        <f t="shared" si="16"/>
        <v>0</v>
      </c>
      <c r="S75" s="212">
        <f t="shared" si="16"/>
        <v>0</v>
      </c>
      <c r="T75" s="175">
        <f t="shared" si="16"/>
        <v>0</v>
      </c>
      <c r="U75" s="176">
        <f t="shared" si="16"/>
        <v>0</v>
      </c>
    </row>
    <row r="76" spans="1:21" ht="47.25">
      <c r="A76" s="109"/>
      <c r="B76" s="203">
        <v>1</v>
      </c>
      <c r="C76" s="93" t="s">
        <v>51</v>
      </c>
      <c r="D76" s="115">
        <v>821100</v>
      </c>
      <c r="E76" s="313"/>
      <c r="F76" s="313"/>
      <c r="G76" s="285">
        <f t="shared" si="2"/>
        <v>0</v>
      </c>
      <c r="H76" s="362"/>
      <c r="I76" s="363">
        <f aca="true" t="shared" si="17" ref="I76:I81">SUM(J76:R76)</f>
        <v>0</v>
      </c>
      <c r="J76" s="315"/>
      <c r="K76" s="315"/>
      <c r="L76" s="315"/>
      <c r="M76" s="315"/>
      <c r="N76" s="315"/>
      <c r="O76" s="315"/>
      <c r="P76" s="315"/>
      <c r="Q76" s="315"/>
      <c r="R76" s="315"/>
      <c r="S76" s="219"/>
      <c r="T76" s="204"/>
      <c r="U76" s="205"/>
    </row>
    <row r="77" spans="1:21" ht="27.75">
      <c r="A77" s="109"/>
      <c r="B77" s="78">
        <v>2</v>
      </c>
      <c r="C77" s="79" t="s">
        <v>23</v>
      </c>
      <c r="D77" s="78">
        <v>821200</v>
      </c>
      <c r="E77" s="313"/>
      <c r="F77" s="313"/>
      <c r="G77" s="285">
        <f t="shared" si="2"/>
        <v>0</v>
      </c>
      <c r="H77" s="294"/>
      <c r="I77" s="363">
        <f t="shared" si="17"/>
        <v>0</v>
      </c>
      <c r="J77" s="315"/>
      <c r="K77" s="315"/>
      <c r="L77" s="315"/>
      <c r="M77" s="315"/>
      <c r="N77" s="315"/>
      <c r="O77" s="315"/>
      <c r="P77" s="315"/>
      <c r="Q77" s="315"/>
      <c r="R77" s="315"/>
      <c r="S77" s="211"/>
      <c r="T77" s="185"/>
      <c r="U77" s="186"/>
    </row>
    <row r="78" spans="1:21" ht="27.75">
      <c r="A78" s="109"/>
      <c r="B78" s="78">
        <v>3</v>
      </c>
      <c r="C78" s="79" t="s">
        <v>24</v>
      </c>
      <c r="D78" s="78">
        <v>821300</v>
      </c>
      <c r="E78" s="313"/>
      <c r="F78" s="313"/>
      <c r="G78" s="285">
        <f t="shared" si="2"/>
        <v>0</v>
      </c>
      <c r="H78" s="294"/>
      <c r="I78" s="363">
        <f t="shared" si="17"/>
        <v>0</v>
      </c>
      <c r="J78" s="315"/>
      <c r="K78" s="315"/>
      <c r="L78" s="315"/>
      <c r="M78" s="315"/>
      <c r="N78" s="315"/>
      <c r="O78" s="315"/>
      <c r="P78" s="315"/>
      <c r="Q78" s="315"/>
      <c r="R78" s="315"/>
      <c r="S78" s="211"/>
      <c r="T78" s="185"/>
      <c r="U78" s="186"/>
    </row>
    <row r="79" spans="1:21" ht="27.75">
      <c r="A79" s="109"/>
      <c r="B79" s="78">
        <v>4</v>
      </c>
      <c r="C79" s="89" t="s">
        <v>25</v>
      </c>
      <c r="D79" s="78">
        <v>821400</v>
      </c>
      <c r="E79" s="313"/>
      <c r="F79" s="313"/>
      <c r="G79" s="285">
        <f t="shared" si="2"/>
        <v>0</v>
      </c>
      <c r="H79" s="294"/>
      <c r="I79" s="363">
        <f t="shared" si="17"/>
        <v>0</v>
      </c>
      <c r="J79" s="315"/>
      <c r="K79" s="315"/>
      <c r="L79" s="315"/>
      <c r="M79" s="315"/>
      <c r="N79" s="315"/>
      <c r="O79" s="315"/>
      <c r="P79" s="315"/>
      <c r="Q79" s="315"/>
      <c r="R79" s="315"/>
      <c r="S79" s="211"/>
      <c r="T79" s="185"/>
      <c r="U79" s="186"/>
    </row>
    <row r="80" spans="1:21" ht="27.75">
      <c r="A80" s="109"/>
      <c r="B80" s="78">
        <v>5</v>
      </c>
      <c r="C80" s="89" t="s">
        <v>26</v>
      </c>
      <c r="D80" s="78">
        <v>821500</v>
      </c>
      <c r="E80" s="313"/>
      <c r="F80" s="313"/>
      <c r="G80" s="285">
        <f t="shared" si="2"/>
        <v>0</v>
      </c>
      <c r="H80" s="294"/>
      <c r="I80" s="363">
        <f t="shared" si="17"/>
        <v>0</v>
      </c>
      <c r="J80" s="315"/>
      <c r="K80" s="315"/>
      <c r="L80" s="315"/>
      <c r="M80" s="315"/>
      <c r="N80" s="315"/>
      <c r="O80" s="315"/>
      <c r="P80" s="315"/>
      <c r="Q80" s="315"/>
      <c r="R80" s="315"/>
      <c r="S80" s="211"/>
      <c r="T80" s="185"/>
      <c r="U80" s="186"/>
    </row>
    <row r="81" spans="1:22" ht="27.75">
      <c r="A81" s="109"/>
      <c r="B81" s="78">
        <v>6</v>
      </c>
      <c r="C81" s="89" t="s">
        <v>27</v>
      </c>
      <c r="D81" s="78">
        <v>821600</v>
      </c>
      <c r="E81" s="313"/>
      <c r="F81" s="313"/>
      <c r="G81" s="285">
        <f t="shared" si="2"/>
        <v>0</v>
      </c>
      <c r="H81" s="294"/>
      <c r="I81" s="363">
        <f t="shared" si="17"/>
        <v>0</v>
      </c>
      <c r="J81" s="315"/>
      <c r="K81" s="315"/>
      <c r="L81" s="315"/>
      <c r="M81" s="315"/>
      <c r="N81" s="315"/>
      <c r="O81" s="315"/>
      <c r="P81" s="315"/>
      <c r="Q81" s="315"/>
      <c r="R81" s="315"/>
      <c r="S81" s="211"/>
      <c r="T81" s="185"/>
      <c r="U81" s="186"/>
      <c r="V81" s="6"/>
    </row>
    <row r="82" spans="1:22" ht="46.5" thickBot="1">
      <c r="A82" s="110"/>
      <c r="B82" s="187"/>
      <c r="C82" s="188" t="s">
        <v>90</v>
      </c>
      <c r="D82" s="202"/>
      <c r="E82" s="288">
        <f aca="true" t="shared" si="18" ref="E82:U82">E14+E26+E66+E73+E75</f>
        <v>0</v>
      </c>
      <c r="F82" s="288">
        <f t="shared" si="18"/>
        <v>0</v>
      </c>
      <c r="G82" s="288">
        <f t="shared" si="18"/>
        <v>0</v>
      </c>
      <c r="H82" s="364">
        <f t="shared" si="18"/>
        <v>0</v>
      </c>
      <c r="I82" s="288">
        <f t="shared" si="18"/>
        <v>0</v>
      </c>
      <c r="J82" s="318">
        <f t="shared" si="18"/>
        <v>0</v>
      </c>
      <c r="K82" s="318">
        <f t="shared" si="18"/>
        <v>0</v>
      </c>
      <c r="L82" s="318">
        <f t="shared" si="18"/>
        <v>0</v>
      </c>
      <c r="M82" s="318">
        <f t="shared" si="18"/>
        <v>0</v>
      </c>
      <c r="N82" s="318">
        <f t="shared" si="18"/>
        <v>0</v>
      </c>
      <c r="O82" s="318">
        <f t="shared" si="18"/>
        <v>0</v>
      </c>
      <c r="P82" s="318">
        <f t="shared" si="18"/>
        <v>0</v>
      </c>
      <c r="Q82" s="318">
        <f t="shared" si="18"/>
        <v>0</v>
      </c>
      <c r="R82" s="318">
        <f t="shared" si="18"/>
        <v>0</v>
      </c>
      <c r="S82" s="212">
        <f t="shared" si="18"/>
        <v>0</v>
      </c>
      <c r="T82" s="175">
        <f t="shared" si="18"/>
        <v>0</v>
      </c>
      <c r="U82" s="176">
        <f t="shared" si="18"/>
        <v>0</v>
      </c>
      <c r="V82" s="6"/>
    </row>
    <row r="83" spans="1:22" ht="23.25">
      <c r="A83" s="71"/>
      <c r="B83" s="94"/>
      <c r="C83" s="95"/>
      <c r="D83" s="96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65"/>
      <c r="S83" s="65"/>
      <c r="T83" s="65"/>
      <c r="U83" s="65"/>
      <c r="V83" s="6"/>
    </row>
    <row r="84" spans="1:22" ht="23.25">
      <c r="A84" s="71"/>
      <c r="B84" s="94"/>
      <c r="C84" s="95"/>
      <c r="D84" s="96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65"/>
      <c r="S84" s="65"/>
      <c r="T84" s="65"/>
      <c r="U84" s="65"/>
      <c r="V84" s="6"/>
    </row>
    <row r="85" spans="1:22" ht="15.75" customHeight="1">
      <c r="A85" s="71"/>
      <c r="B85" s="98"/>
      <c r="C85" s="455"/>
      <c r="D85" s="455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  <c r="R85" s="66"/>
      <c r="S85" s="66"/>
      <c r="T85" s="66"/>
      <c r="U85" s="66"/>
      <c r="V85" s="6"/>
    </row>
    <row r="86" spans="1:22" ht="15.75" customHeight="1">
      <c r="A86" s="71"/>
      <c r="B86" s="98"/>
      <c r="C86" s="99"/>
      <c r="D86" s="99"/>
      <c r="E86" s="99"/>
      <c r="F86" s="99"/>
      <c r="G86" s="99"/>
      <c r="H86" s="99"/>
      <c r="I86" s="99"/>
      <c r="K86" s="99"/>
      <c r="L86" s="99"/>
      <c r="M86" s="99"/>
      <c r="N86" s="99"/>
      <c r="O86" s="99"/>
      <c r="P86" s="208"/>
      <c r="Q86" s="208"/>
      <c r="R86" s="67"/>
      <c r="S86" s="67"/>
      <c r="T86" s="67"/>
      <c r="U86" s="67"/>
      <c r="V86" s="6"/>
    </row>
    <row r="87" spans="1:22" ht="27" customHeight="1">
      <c r="A87" s="71"/>
      <c r="B87" s="98"/>
      <c r="C87" s="99"/>
      <c r="D87" s="99"/>
      <c r="E87" s="99"/>
      <c r="F87" s="99"/>
      <c r="G87" s="99"/>
      <c r="H87" s="99"/>
      <c r="I87" s="99"/>
      <c r="K87" s="99"/>
      <c r="L87" s="99"/>
      <c r="M87" s="99"/>
      <c r="N87" s="99"/>
      <c r="O87" s="99"/>
      <c r="P87" s="99"/>
      <c r="Q87" s="99" t="s">
        <v>54</v>
      </c>
      <c r="R87" s="66"/>
      <c r="S87" s="66"/>
      <c r="T87" s="66"/>
      <c r="U87" s="66"/>
      <c r="V87" s="6"/>
    </row>
    <row r="88" spans="2:22" ht="15" customHeight="1">
      <c r="B88" s="57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57"/>
      <c r="Q88" s="69"/>
      <c r="R88" s="69"/>
      <c r="S88" s="57"/>
      <c r="T88" s="70" t="s">
        <v>54</v>
      </c>
      <c r="U88" s="51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L7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D25">
      <selection activeCell="E10" sqref="E10:I1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65" t="s">
        <v>52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</row>
    <row r="2" spans="2:21" ht="24" customHeight="1">
      <c r="B2" s="51"/>
      <c r="C2" s="51"/>
      <c r="D2" s="51"/>
      <c r="E2" s="51"/>
      <c r="F2" s="51"/>
      <c r="G2" s="51"/>
      <c r="H2" s="51"/>
      <c r="I2" s="51"/>
      <c r="J2" s="51"/>
      <c r="M2" s="51"/>
      <c r="N2" s="51"/>
      <c r="O2" s="51"/>
      <c r="P2" s="52" t="s">
        <v>53</v>
      </c>
      <c r="Q2" s="104"/>
      <c r="R2" s="51"/>
      <c r="S2" s="467" t="s">
        <v>53</v>
      </c>
      <c r="T2" s="467"/>
      <c r="U2" s="206"/>
    </row>
    <row r="3" spans="2:21" ht="31.5" customHeight="1">
      <c r="B3" s="465" t="s">
        <v>57</v>
      </c>
      <c r="C3" s="465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50"/>
      <c r="S3" s="467"/>
      <c r="T3" s="467"/>
      <c r="U3" s="54"/>
    </row>
    <row r="4" spans="2:21" ht="2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2" t="s">
        <v>62</v>
      </c>
      <c r="Q4" s="54"/>
      <c r="R4" s="55"/>
      <c r="S4" s="56"/>
      <c r="T4" s="57"/>
      <c r="U4" s="58"/>
    </row>
    <row r="5" spans="2:21" ht="30" customHeight="1">
      <c r="B5" s="59" t="s">
        <v>69</v>
      </c>
      <c r="C5" s="59"/>
      <c r="D5" s="59"/>
      <c r="E5" s="59"/>
      <c r="F5" s="59"/>
      <c r="G5" s="59"/>
      <c r="H5" s="59"/>
      <c r="I5" s="59"/>
      <c r="J5" s="59"/>
      <c r="M5" s="59"/>
      <c r="N5" s="59"/>
      <c r="O5" s="59"/>
      <c r="P5" s="52" t="s">
        <v>64</v>
      </c>
      <c r="Q5" s="103"/>
      <c r="R5" s="52"/>
      <c r="S5" s="52" t="s">
        <v>62</v>
      </c>
      <c r="T5" s="52"/>
      <c r="U5" s="60"/>
    </row>
    <row r="6" spans="2:21" ht="21" customHeight="1"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61"/>
      <c r="S6" s="206"/>
      <c r="T6" s="206"/>
      <c r="U6" s="62"/>
    </row>
    <row r="7" spans="2:21" ht="22.5" customHeight="1">
      <c r="B7" s="52" t="s">
        <v>63</v>
      </c>
      <c r="C7" s="52"/>
      <c r="D7" s="472"/>
      <c r="E7" s="472"/>
      <c r="F7" s="472"/>
      <c r="G7" s="472"/>
      <c r="H7" s="472"/>
      <c r="I7" s="472"/>
      <c r="J7" s="472"/>
      <c r="K7" s="472"/>
      <c r="L7" s="472"/>
      <c r="M7" s="106"/>
      <c r="N7" s="106"/>
      <c r="O7" s="106"/>
      <c r="P7" s="106"/>
      <c r="Q7" s="106"/>
      <c r="R7" s="52"/>
      <c r="S7" s="52" t="s">
        <v>64</v>
      </c>
      <c r="T7" s="52"/>
      <c r="U7" s="54"/>
    </row>
    <row r="8" spans="2:21" ht="22.5" customHeight="1">
      <c r="B8" s="105"/>
      <c r="C8" s="105"/>
      <c r="D8" s="470"/>
      <c r="E8" s="470"/>
      <c r="F8" s="470"/>
      <c r="G8" s="470"/>
      <c r="H8" s="470"/>
      <c r="I8" s="470"/>
      <c r="J8" s="470"/>
      <c r="K8" s="470"/>
      <c r="L8" s="470"/>
      <c r="M8" s="117"/>
      <c r="N8" s="117"/>
      <c r="O8" s="117"/>
      <c r="P8" s="117"/>
      <c r="Q8" s="117"/>
      <c r="R8" s="52"/>
      <c r="S8" s="52" t="s">
        <v>64</v>
      </c>
      <c r="T8" s="52"/>
      <c r="U8" s="54"/>
    </row>
    <row r="9" spans="2:21" ht="12" customHeight="1" thickBo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63"/>
    </row>
    <row r="10" spans="1:21" s="33" customFormat="1" ht="59.25" customHeight="1">
      <c r="A10" s="107"/>
      <c r="B10" s="456" t="s">
        <v>97</v>
      </c>
      <c r="C10" s="459" t="s">
        <v>71</v>
      </c>
      <c r="D10" s="456" t="s">
        <v>1</v>
      </c>
      <c r="E10" s="462" t="s">
        <v>126</v>
      </c>
      <c r="F10" s="462" t="s">
        <v>123</v>
      </c>
      <c r="G10" s="462" t="s">
        <v>124</v>
      </c>
      <c r="H10" s="447" t="s">
        <v>130</v>
      </c>
      <c r="I10" s="447" t="s">
        <v>128</v>
      </c>
      <c r="J10" s="441" t="s">
        <v>78</v>
      </c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1"/>
    </row>
    <row r="11" spans="1:21" s="33" customFormat="1" ht="17.25" customHeight="1" thickBot="1">
      <c r="A11" s="108"/>
      <c r="B11" s="457"/>
      <c r="C11" s="460"/>
      <c r="D11" s="457"/>
      <c r="E11" s="463"/>
      <c r="F11" s="463"/>
      <c r="G11" s="463"/>
      <c r="H11" s="448"/>
      <c r="I11" s="448"/>
      <c r="J11" s="452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4"/>
    </row>
    <row r="12" spans="1:21" s="33" customFormat="1" ht="141" customHeight="1" thickBot="1">
      <c r="A12" s="108"/>
      <c r="B12" s="458"/>
      <c r="C12" s="461"/>
      <c r="D12" s="458"/>
      <c r="E12" s="464"/>
      <c r="F12" s="464"/>
      <c r="G12" s="464"/>
      <c r="H12" s="449"/>
      <c r="I12" s="449"/>
      <c r="J12" s="177" t="s">
        <v>32</v>
      </c>
      <c r="K12" s="177" t="s">
        <v>33</v>
      </c>
      <c r="L12" s="177" t="s">
        <v>34</v>
      </c>
      <c r="M12" s="178" t="s">
        <v>35</v>
      </c>
      <c r="N12" s="178" t="s">
        <v>36</v>
      </c>
      <c r="O12" s="178" t="s">
        <v>37</v>
      </c>
      <c r="P12" s="178" t="s">
        <v>55</v>
      </c>
      <c r="Q12" s="178" t="s">
        <v>56</v>
      </c>
      <c r="R12" s="178" t="s">
        <v>38</v>
      </c>
      <c r="S12" s="178" t="s">
        <v>55</v>
      </c>
      <c r="T12" s="178" t="s">
        <v>56</v>
      </c>
      <c r="U12" s="178" t="s">
        <v>38</v>
      </c>
    </row>
    <row r="13" spans="1:21" s="33" customFormat="1" ht="21" thickBot="1">
      <c r="A13" s="108"/>
      <c r="B13" s="179">
        <v>1</v>
      </c>
      <c r="C13" s="179">
        <v>2</v>
      </c>
      <c r="D13" s="179">
        <v>3</v>
      </c>
      <c r="E13" s="180">
        <v>4</v>
      </c>
      <c r="F13" s="180">
        <v>5</v>
      </c>
      <c r="G13" s="180" t="s">
        <v>80</v>
      </c>
      <c r="H13" s="180">
        <v>7</v>
      </c>
      <c r="I13" s="207" t="s">
        <v>118</v>
      </c>
      <c r="J13" s="209">
        <v>9</v>
      </c>
      <c r="K13" s="209">
        <v>10</v>
      </c>
      <c r="L13" s="209">
        <v>11</v>
      </c>
      <c r="M13" s="209">
        <v>12</v>
      </c>
      <c r="N13" s="209">
        <v>13</v>
      </c>
      <c r="O13" s="209">
        <v>14</v>
      </c>
      <c r="P13" s="209">
        <v>15</v>
      </c>
      <c r="Q13" s="209">
        <v>16</v>
      </c>
      <c r="R13" s="209">
        <v>17</v>
      </c>
      <c r="S13" s="180">
        <v>16</v>
      </c>
      <c r="T13" s="180">
        <v>17</v>
      </c>
      <c r="U13" s="180">
        <v>18</v>
      </c>
    </row>
    <row r="14" spans="1:21" ht="27">
      <c r="A14" s="109"/>
      <c r="B14" s="181" t="s">
        <v>7</v>
      </c>
      <c r="C14" s="182" t="s">
        <v>61</v>
      </c>
      <c r="D14" s="183"/>
      <c r="E14" s="281">
        <f>SUM(E15:E25)</f>
        <v>0</v>
      </c>
      <c r="F14" s="281">
        <f>SUM(F15:F25)</f>
        <v>0</v>
      </c>
      <c r="G14" s="281">
        <f>SUM(G15:G25)</f>
        <v>0</v>
      </c>
      <c r="H14" s="281">
        <f>SUM(H15:H25)</f>
        <v>0</v>
      </c>
      <c r="I14" s="281">
        <f aca="true" t="shared" si="0" ref="I14:U14">SUM(I15:I25)</f>
        <v>0</v>
      </c>
      <c r="J14" s="282">
        <f t="shared" si="0"/>
        <v>0</v>
      </c>
      <c r="K14" s="283">
        <f t="shared" si="0"/>
        <v>0</v>
      </c>
      <c r="L14" s="283">
        <f t="shared" si="0"/>
        <v>0</v>
      </c>
      <c r="M14" s="283">
        <f t="shared" si="0"/>
        <v>0</v>
      </c>
      <c r="N14" s="283">
        <f t="shared" si="0"/>
        <v>0</v>
      </c>
      <c r="O14" s="283">
        <f t="shared" si="0"/>
        <v>0</v>
      </c>
      <c r="P14" s="283">
        <f t="shared" si="0"/>
        <v>0</v>
      </c>
      <c r="Q14" s="283">
        <f t="shared" si="0"/>
        <v>0</v>
      </c>
      <c r="R14" s="284">
        <f t="shared" si="0"/>
        <v>0</v>
      </c>
      <c r="S14" s="210">
        <f t="shared" si="0"/>
        <v>0</v>
      </c>
      <c r="T14" s="173">
        <f t="shared" si="0"/>
        <v>0</v>
      </c>
      <c r="U14" s="174">
        <f t="shared" si="0"/>
        <v>0</v>
      </c>
    </row>
    <row r="15" spans="1:27" ht="27.75">
      <c r="A15" s="109"/>
      <c r="B15" s="184">
        <v>1</v>
      </c>
      <c r="C15" s="79" t="s">
        <v>20</v>
      </c>
      <c r="D15" s="184">
        <v>611100</v>
      </c>
      <c r="E15" s="292"/>
      <c r="F15" s="292"/>
      <c r="G15" s="285">
        <f>SUM(H15:I15)</f>
        <v>0</v>
      </c>
      <c r="H15" s="292"/>
      <c r="I15" s="285">
        <f aca="true" t="shared" si="1" ref="I15:I24">SUM(J15:R15)</f>
        <v>0</v>
      </c>
      <c r="J15" s="293"/>
      <c r="K15" s="293"/>
      <c r="L15" s="293"/>
      <c r="M15" s="293"/>
      <c r="N15" s="293"/>
      <c r="O15" s="293"/>
      <c r="P15" s="293"/>
      <c r="Q15" s="293"/>
      <c r="R15" s="293"/>
      <c r="S15" s="211"/>
      <c r="T15" s="185"/>
      <c r="U15" s="186"/>
      <c r="V15" s="46"/>
      <c r="W15" s="46"/>
      <c r="X15" s="46"/>
      <c r="Y15" s="46"/>
      <c r="AA15" s="46"/>
    </row>
    <row r="16" spans="1:27" ht="47.25">
      <c r="A16" s="109"/>
      <c r="B16" s="78">
        <v>2</v>
      </c>
      <c r="C16" s="77" t="s">
        <v>39</v>
      </c>
      <c r="D16" s="78">
        <v>611200</v>
      </c>
      <c r="E16" s="292"/>
      <c r="F16" s="292"/>
      <c r="G16" s="285">
        <f aca="true" t="shared" si="2" ref="G16:G81">SUM(H16:I16)</f>
        <v>0</v>
      </c>
      <c r="H16" s="292"/>
      <c r="I16" s="285">
        <f t="shared" si="1"/>
        <v>0</v>
      </c>
      <c r="J16" s="293"/>
      <c r="K16" s="293"/>
      <c r="L16" s="293"/>
      <c r="M16" s="293"/>
      <c r="N16" s="293"/>
      <c r="O16" s="293"/>
      <c r="P16" s="293"/>
      <c r="Q16" s="293"/>
      <c r="R16" s="293"/>
      <c r="S16" s="211"/>
      <c r="T16" s="185"/>
      <c r="U16" s="186"/>
      <c r="V16" s="46"/>
      <c r="W16" s="46"/>
      <c r="X16" s="46"/>
      <c r="Y16" s="46"/>
      <c r="AA16" s="46"/>
    </row>
    <row r="17" spans="1:27" ht="27.75">
      <c r="A17" s="109"/>
      <c r="B17" s="78">
        <v>3</v>
      </c>
      <c r="C17" s="79" t="s">
        <v>8</v>
      </c>
      <c r="D17" s="78">
        <v>613100</v>
      </c>
      <c r="E17" s="292"/>
      <c r="F17" s="292"/>
      <c r="G17" s="285">
        <f t="shared" si="2"/>
        <v>0</v>
      </c>
      <c r="H17" s="292"/>
      <c r="I17" s="285">
        <f t="shared" si="1"/>
        <v>0</v>
      </c>
      <c r="J17" s="293"/>
      <c r="K17" s="293"/>
      <c r="L17" s="293"/>
      <c r="M17" s="293"/>
      <c r="N17" s="293"/>
      <c r="O17" s="293"/>
      <c r="P17" s="293"/>
      <c r="Q17" s="293"/>
      <c r="R17" s="293"/>
      <c r="S17" s="211"/>
      <c r="T17" s="185"/>
      <c r="U17" s="186"/>
      <c r="V17" s="46"/>
      <c r="W17" s="46"/>
      <c r="X17" s="46"/>
      <c r="Y17" s="46"/>
      <c r="AA17" s="46"/>
    </row>
    <row r="18" spans="1:27" ht="27.75">
      <c r="A18" s="109"/>
      <c r="B18" s="78">
        <v>4</v>
      </c>
      <c r="C18" s="77" t="s">
        <v>40</v>
      </c>
      <c r="D18" s="78">
        <v>613200</v>
      </c>
      <c r="E18" s="292"/>
      <c r="F18" s="292"/>
      <c r="G18" s="285">
        <f t="shared" si="2"/>
        <v>0</v>
      </c>
      <c r="H18" s="292"/>
      <c r="I18" s="285">
        <f t="shared" si="1"/>
        <v>0</v>
      </c>
      <c r="J18" s="293"/>
      <c r="K18" s="293"/>
      <c r="L18" s="293"/>
      <c r="M18" s="293"/>
      <c r="N18" s="293"/>
      <c r="O18" s="293"/>
      <c r="P18" s="293"/>
      <c r="Q18" s="293"/>
      <c r="R18" s="293"/>
      <c r="S18" s="211"/>
      <c r="T18" s="185"/>
      <c r="U18" s="186"/>
      <c r="V18" s="46"/>
      <c r="W18" s="46"/>
      <c r="X18" s="46"/>
      <c r="Y18" s="46"/>
      <c r="AA18" s="46"/>
    </row>
    <row r="19" spans="1:27" ht="27.75">
      <c r="A19" s="109"/>
      <c r="B19" s="78">
        <v>5</v>
      </c>
      <c r="C19" s="77" t="s">
        <v>9</v>
      </c>
      <c r="D19" s="78">
        <v>613300</v>
      </c>
      <c r="E19" s="292"/>
      <c r="F19" s="292"/>
      <c r="G19" s="285">
        <f t="shared" si="2"/>
        <v>0</v>
      </c>
      <c r="H19" s="292"/>
      <c r="I19" s="285">
        <f t="shared" si="1"/>
        <v>0</v>
      </c>
      <c r="J19" s="293"/>
      <c r="K19" s="293"/>
      <c r="L19" s="293"/>
      <c r="M19" s="293"/>
      <c r="N19" s="293"/>
      <c r="O19" s="293"/>
      <c r="P19" s="293"/>
      <c r="Q19" s="293"/>
      <c r="R19" s="293"/>
      <c r="S19" s="211"/>
      <c r="T19" s="185"/>
      <c r="U19" s="186"/>
      <c r="V19" s="46"/>
      <c r="W19" s="46"/>
      <c r="X19" s="46"/>
      <c r="Y19" s="46"/>
      <c r="AA19" s="46"/>
    </row>
    <row r="20" spans="1:27" ht="27.75">
      <c r="A20" s="109"/>
      <c r="B20" s="78">
        <v>6</v>
      </c>
      <c r="C20" s="79" t="s">
        <v>21</v>
      </c>
      <c r="D20" s="78">
        <v>613400</v>
      </c>
      <c r="E20" s="292"/>
      <c r="F20" s="292"/>
      <c r="G20" s="285">
        <f t="shared" si="2"/>
        <v>0</v>
      </c>
      <c r="H20" s="292"/>
      <c r="I20" s="285">
        <f t="shared" si="1"/>
        <v>0</v>
      </c>
      <c r="J20" s="293"/>
      <c r="K20" s="293"/>
      <c r="L20" s="293"/>
      <c r="M20" s="293"/>
      <c r="N20" s="293"/>
      <c r="O20" s="293"/>
      <c r="P20" s="293"/>
      <c r="Q20" s="293"/>
      <c r="R20" s="293"/>
      <c r="S20" s="211"/>
      <c r="T20" s="185"/>
      <c r="U20" s="186"/>
      <c r="V20" s="46"/>
      <c r="W20" s="46"/>
      <c r="X20" s="46"/>
      <c r="Y20" s="46"/>
      <c r="AA20" s="46"/>
    </row>
    <row r="21" spans="1:27" ht="27.75">
      <c r="A21" s="109"/>
      <c r="B21" s="78">
        <v>7</v>
      </c>
      <c r="C21" s="77" t="s">
        <v>22</v>
      </c>
      <c r="D21" s="78">
        <v>613500</v>
      </c>
      <c r="E21" s="292"/>
      <c r="F21" s="292"/>
      <c r="G21" s="285">
        <f t="shared" si="2"/>
        <v>0</v>
      </c>
      <c r="H21" s="292"/>
      <c r="I21" s="285">
        <f t="shared" si="1"/>
        <v>0</v>
      </c>
      <c r="J21" s="293"/>
      <c r="K21" s="293"/>
      <c r="L21" s="293"/>
      <c r="M21" s="293"/>
      <c r="N21" s="293"/>
      <c r="O21" s="293"/>
      <c r="P21" s="293"/>
      <c r="Q21" s="293"/>
      <c r="R21" s="293"/>
      <c r="S21" s="211"/>
      <c r="T21" s="185"/>
      <c r="U21" s="186"/>
      <c r="V21" s="46"/>
      <c r="W21" s="46"/>
      <c r="X21" s="46"/>
      <c r="Y21" s="46"/>
      <c r="AA21" s="46"/>
    </row>
    <row r="22" spans="1:27" ht="27.75">
      <c r="A22" s="109"/>
      <c r="B22" s="78">
        <v>8</v>
      </c>
      <c r="C22" s="79" t="s">
        <v>58</v>
      </c>
      <c r="D22" s="78">
        <v>613600</v>
      </c>
      <c r="E22" s="292"/>
      <c r="F22" s="292"/>
      <c r="G22" s="285">
        <f t="shared" si="2"/>
        <v>0</v>
      </c>
      <c r="H22" s="292"/>
      <c r="I22" s="285">
        <f t="shared" si="1"/>
        <v>0</v>
      </c>
      <c r="J22" s="293"/>
      <c r="K22" s="293"/>
      <c r="L22" s="293"/>
      <c r="M22" s="293"/>
      <c r="N22" s="293"/>
      <c r="O22" s="293"/>
      <c r="P22" s="293"/>
      <c r="Q22" s="293"/>
      <c r="R22" s="293"/>
      <c r="S22" s="211"/>
      <c r="T22" s="185"/>
      <c r="U22" s="186"/>
      <c r="V22" s="46"/>
      <c r="W22" s="46"/>
      <c r="X22" s="46"/>
      <c r="Y22" s="46"/>
      <c r="AA22" s="46"/>
    </row>
    <row r="23" spans="1:27" ht="27.75">
      <c r="A23" s="109"/>
      <c r="B23" s="78">
        <v>9</v>
      </c>
      <c r="C23" s="79" t="s">
        <v>10</v>
      </c>
      <c r="D23" s="78">
        <v>613700</v>
      </c>
      <c r="E23" s="292"/>
      <c r="F23" s="292"/>
      <c r="G23" s="285">
        <f t="shared" si="2"/>
        <v>0</v>
      </c>
      <c r="H23" s="292"/>
      <c r="I23" s="285">
        <f t="shared" si="1"/>
        <v>0</v>
      </c>
      <c r="J23" s="293"/>
      <c r="K23" s="293"/>
      <c r="L23" s="293"/>
      <c r="M23" s="293"/>
      <c r="N23" s="293"/>
      <c r="O23" s="293"/>
      <c r="P23" s="293"/>
      <c r="Q23" s="293"/>
      <c r="R23" s="293"/>
      <c r="S23" s="211"/>
      <c r="T23" s="185"/>
      <c r="U23" s="186"/>
      <c r="V23" s="46"/>
      <c r="W23" s="46"/>
      <c r="X23" s="46"/>
      <c r="Y23" s="46"/>
      <c r="AA23" s="46"/>
    </row>
    <row r="24" spans="1:27" ht="47.25">
      <c r="A24" s="109"/>
      <c r="B24" s="78">
        <v>10</v>
      </c>
      <c r="C24" s="77" t="s">
        <v>41</v>
      </c>
      <c r="D24" s="78">
        <v>613800</v>
      </c>
      <c r="E24" s="292"/>
      <c r="F24" s="292"/>
      <c r="G24" s="285">
        <f t="shared" si="2"/>
        <v>0</v>
      </c>
      <c r="H24" s="292"/>
      <c r="I24" s="285">
        <f t="shared" si="1"/>
        <v>0</v>
      </c>
      <c r="J24" s="293"/>
      <c r="K24" s="293"/>
      <c r="L24" s="293"/>
      <c r="M24" s="293"/>
      <c r="N24" s="293"/>
      <c r="O24" s="293"/>
      <c r="P24" s="293"/>
      <c r="Q24" s="293"/>
      <c r="R24" s="293"/>
      <c r="S24" s="211"/>
      <c r="T24" s="185"/>
      <c r="U24" s="186"/>
      <c r="V24" s="46"/>
      <c r="W24" s="46"/>
      <c r="X24" s="46"/>
      <c r="Y24" s="46"/>
      <c r="AA24" s="46"/>
    </row>
    <row r="25" spans="1:27" ht="27.75">
      <c r="A25" s="109"/>
      <c r="B25" s="78">
        <v>11</v>
      </c>
      <c r="C25" s="77" t="s">
        <v>11</v>
      </c>
      <c r="D25" s="78">
        <v>613900</v>
      </c>
      <c r="E25" s="292"/>
      <c r="F25" s="292"/>
      <c r="G25" s="285">
        <f t="shared" si="2"/>
        <v>0</v>
      </c>
      <c r="H25" s="292"/>
      <c r="I25" s="285">
        <f>SUM(J25:R25)</f>
        <v>0</v>
      </c>
      <c r="J25" s="293"/>
      <c r="K25" s="293"/>
      <c r="L25" s="293"/>
      <c r="M25" s="293"/>
      <c r="N25" s="293"/>
      <c r="O25" s="293"/>
      <c r="P25" s="293"/>
      <c r="Q25" s="293"/>
      <c r="R25" s="293"/>
      <c r="S25" s="211"/>
      <c r="T25" s="185"/>
      <c r="U25" s="186"/>
      <c r="V25" s="46"/>
      <c r="W25" s="46"/>
      <c r="X25" s="46"/>
      <c r="Y25" s="46"/>
      <c r="AA25" s="46"/>
    </row>
    <row r="26" spans="1:24" ht="46.5" thickBot="1">
      <c r="A26" s="109"/>
      <c r="B26" s="187" t="s">
        <v>12</v>
      </c>
      <c r="C26" s="188" t="s">
        <v>60</v>
      </c>
      <c r="D26" s="189">
        <v>614000</v>
      </c>
      <c r="E26" s="288">
        <f aca="true" t="shared" si="3" ref="E26:U26">E27+E38+E44+E59+E62+E64</f>
        <v>0</v>
      </c>
      <c r="F26" s="288">
        <f t="shared" si="3"/>
        <v>0</v>
      </c>
      <c r="G26" s="288">
        <f t="shared" si="3"/>
        <v>0</v>
      </c>
      <c r="H26" s="288">
        <f t="shared" si="3"/>
        <v>0</v>
      </c>
      <c r="I26" s="288">
        <f t="shared" si="3"/>
        <v>0</v>
      </c>
      <c r="J26" s="289">
        <f t="shared" si="3"/>
        <v>0</v>
      </c>
      <c r="K26" s="289">
        <f t="shared" si="3"/>
        <v>0</v>
      </c>
      <c r="L26" s="289">
        <f t="shared" si="3"/>
        <v>0</v>
      </c>
      <c r="M26" s="289">
        <f t="shared" si="3"/>
        <v>0</v>
      </c>
      <c r="N26" s="289">
        <f t="shared" si="3"/>
        <v>0</v>
      </c>
      <c r="O26" s="289">
        <f t="shared" si="3"/>
        <v>0</v>
      </c>
      <c r="P26" s="289">
        <f t="shared" si="3"/>
        <v>0</v>
      </c>
      <c r="Q26" s="289">
        <f t="shared" si="3"/>
        <v>0</v>
      </c>
      <c r="R26" s="289">
        <f t="shared" si="3"/>
        <v>0</v>
      </c>
      <c r="S26" s="212">
        <f t="shared" si="3"/>
        <v>0</v>
      </c>
      <c r="T26" s="175">
        <f t="shared" si="3"/>
        <v>0</v>
      </c>
      <c r="U26" s="176">
        <f t="shared" si="3"/>
        <v>0</v>
      </c>
      <c r="W26" s="46"/>
      <c r="X26" s="46"/>
    </row>
    <row r="27" spans="1:21" ht="27.75">
      <c r="A27" s="109"/>
      <c r="B27" s="190">
        <v>1</v>
      </c>
      <c r="C27" s="84" t="s">
        <v>42</v>
      </c>
      <c r="D27" s="113">
        <v>614100</v>
      </c>
      <c r="E27" s="296">
        <f>SUM(E28:E37)</f>
        <v>0</v>
      </c>
      <c r="F27" s="296">
        <f aca="true" t="shared" si="4" ref="F27:R27">SUM(F28:F37)</f>
        <v>0</v>
      </c>
      <c r="G27" s="296">
        <f t="shared" si="4"/>
        <v>0</v>
      </c>
      <c r="H27" s="296">
        <f t="shared" si="4"/>
        <v>0</v>
      </c>
      <c r="I27" s="296">
        <f t="shared" si="4"/>
        <v>0</v>
      </c>
      <c r="J27" s="297">
        <f t="shared" si="4"/>
        <v>0</v>
      </c>
      <c r="K27" s="297">
        <f t="shared" si="4"/>
        <v>0</v>
      </c>
      <c r="L27" s="297">
        <f t="shared" si="4"/>
        <v>0</v>
      </c>
      <c r="M27" s="297">
        <f t="shared" si="4"/>
        <v>0</v>
      </c>
      <c r="N27" s="297">
        <f t="shared" si="4"/>
        <v>0</v>
      </c>
      <c r="O27" s="297">
        <f t="shared" si="4"/>
        <v>0</v>
      </c>
      <c r="P27" s="297">
        <f t="shared" si="4"/>
        <v>0</v>
      </c>
      <c r="Q27" s="297">
        <f t="shared" si="4"/>
        <v>0</v>
      </c>
      <c r="R27" s="297">
        <f t="shared" si="4"/>
        <v>0</v>
      </c>
      <c r="S27" s="213">
        <f>S28+S37</f>
        <v>0</v>
      </c>
      <c r="T27" s="191">
        <f>T28+T37</f>
        <v>0</v>
      </c>
      <c r="U27" s="192">
        <f>U28+U37</f>
        <v>0</v>
      </c>
    </row>
    <row r="28" spans="1:21" ht="27.75">
      <c r="A28" s="109"/>
      <c r="B28" s="87"/>
      <c r="C28" s="86"/>
      <c r="D28" s="87"/>
      <c r="E28" s="292"/>
      <c r="F28" s="292"/>
      <c r="G28" s="285">
        <f t="shared" si="2"/>
        <v>0</v>
      </c>
      <c r="H28" s="292"/>
      <c r="I28" s="285">
        <f aca="true" t="shared" si="5" ref="I28:I36">SUM(J28:R28)</f>
        <v>0</v>
      </c>
      <c r="J28" s="293"/>
      <c r="K28" s="294"/>
      <c r="L28" s="294"/>
      <c r="M28" s="294"/>
      <c r="N28" s="294"/>
      <c r="O28" s="294"/>
      <c r="P28" s="294"/>
      <c r="Q28" s="294"/>
      <c r="R28" s="295"/>
      <c r="S28" s="214"/>
      <c r="T28" s="193"/>
      <c r="U28" s="194"/>
    </row>
    <row r="29" spans="1:21" ht="27.75" hidden="1">
      <c r="A29" s="109"/>
      <c r="B29" s="87"/>
      <c r="C29" s="86"/>
      <c r="D29" s="87"/>
      <c r="E29" s="292"/>
      <c r="F29" s="292"/>
      <c r="G29" s="285">
        <f t="shared" si="2"/>
        <v>0</v>
      </c>
      <c r="H29" s="292"/>
      <c r="I29" s="285">
        <f t="shared" si="5"/>
        <v>0</v>
      </c>
      <c r="J29" s="293"/>
      <c r="K29" s="294"/>
      <c r="L29" s="294"/>
      <c r="M29" s="294"/>
      <c r="N29" s="294"/>
      <c r="O29" s="294"/>
      <c r="P29" s="294"/>
      <c r="Q29" s="294"/>
      <c r="R29" s="295"/>
      <c r="S29" s="214"/>
      <c r="T29" s="193"/>
      <c r="U29" s="194"/>
    </row>
    <row r="30" spans="1:21" ht="27.75" hidden="1">
      <c r="A30" s="109"/>
      <c r="B30" s="87"/>
      <c r="C30" s="86"/>
      <c r="D30" s="87"/>
      <c r="E30" s="292"/>
      <c r="F30" s="292"/>
      <c r="G30" s="285">
        <f t="shared" si="2"/>
        <v>0</v>
      </c>
      <c r="H30" s="292"/>
      <c r="I30" s="285">
        <f t="shared" si="5"/>
        <v>0</v>
      </c>
      <c r="J30" s="293"/>
      <c r="K30" s="294"/>
      <c r="L30" s="294"/>
      <c r="M30" s="294"/>
      <c r="N30" s="294"/>
      <c r="O30" s="294"/>
      <c r="P30" s="294"/>
      <c r="Q30" s="294"/>
      <c r="R30" s="295"/>
      <c r="S30" s="214"/>
      <c r="T30" s="193"/>
      <c r="U30" s="194"/>
    </row>
    <row r="31" spans="1:21" ht="27.75" hidden="1">
      <c r="A31" s="109"/>
      <c r="B31" s="87"/>
      <c r="C31" s="86"/>
      <c r="D31" s="87"/>
      <c r="E31" s="292"/>
      <c r="F31" s="292"/>
      <c r="G31" s="285">
        <f t="shared" si="2"/>
        <v>0</v>
      </c>
      <c r="H31" s="292"/>
      <c r="I31" s="285">
        <f t="shared" si="5"/>
        <v>0</v>
      </c>
      <c r="J31" s="293"/>
      <c r="K31" s="294"/>
      <c r="L31" s="294"/>
      <c r="M31" s="294"/>
      <c r="N31" s="294"/>
      <c r="O31" s="294"/>
      <c r="P31" s="294"/>
      <c r="Q31" s="294"/>
      <c r="R31" s="295"/>
      <c r="S31" s="214"/>
      <c r="T31" s="193"/>
      <c r="U31" s="194"/>
    </row>
    <row r="32" spans="1:21" ht="27.75" hidden="1">
      <c r="A32" s="109"/>
      <c r="B32" s="87"/>
      <c r="C32" s="86"/>
      <c r="D32" s="87"/>
      <c r="E32" s="292"/>
      <c r="F32" s="292"/>
      <c r="G32" s="285">
        <f t="shared" si="2"/>
        <v>0</v>
      </c>
      <c r="H32" s="292"/>
      <c r="I32" s="285">
        <f t="shared" si="5"/>
        <v>0</v>
      </c>
      <c r="J32" s="293"/>
      <c r="K32" s="294"/>
      <c r="L32" s="294"/>
      <c r="M32" s="294"/>
      <c r="N32" s="294"/>
      <c r="O32" s="294"/>
      <c r="P32" s="294"/>
      <c r="Q32" s="294"/>
      <c r="R32" s="295"/>
      <c r="S32" s="214"/>
      <c r="T32" s="193"/>
      <c r="U32" s="194"/>
    </row>
    <row r="33" spans="1:21" ht="27.75" hidden="1">
      <c r="A33" s="109"/>
      <c r="B33" s="87"/>
      <c r="C33" s="86"/>
      <c r="D33" s="87"/>
      <c r="E33" s="292"/>
      <c r="F33" s="292"/>
      <c r="G33" s="285">
        <f t="shared" si="2"/>
        <v>0</v>
      </c>
      <c r="H33" s="292"/>
      <c r="I33" s="285">
        <f t="shared" si="5"/>
        <v>0</v>
      </c>
      <c r="J33" s="293"/>
      <c r="K33" s="294"/>
      <c r="L33" s="294"/>
      <c r="M33" s="294"/>
      <c r="N33" s="294"/>
      <c r="O33" s="294"/>
      <c r="P33" s="294"/>
      <c r="Q33" s="294"/>
      <c r="R33" s="295"/>
      <c r="S33" s="214"/>
      <c r="T33" s="193"/>
      <c r="U33" s="194"/>
    </row>
    <row r="34" spans="1:21" ht="27.75" hidden="1">
      <c r="A34" s="109"/>
      <c r="B34" s="87"/>
      <c r="C34" s="86"/>
      <c r="D34" s="87"/>
      <c r="E34" s="292"/>
      <c r="F34" s="292"/>
      <c r="G34" s="285">
        <f t="shared" si="2"/>
        <v>0</v>
      </c>
      <c r="H34" s="292"/>
      <c r="I34" s="285">
        <f t="shared" si="5"/>
        <v>0</v>
      </c>
      <c r="J34" s="293"/>
      <c r="K34" s="294"/>
      <c r="L34" s="294"/>
      <c r="M34" s="294"/>
      <c r="N34" s="294"/>
      <c r="O34" s="294"/>
      <c r="P34" s="294"/>
      <c r="Q34" s="294"/>
      <c r="R34" s="295"/>
      <c r="S34" s="214"/>
      <c r="T34" s="193"/>
      <c r="U34" s="194"/>
    </row>
    <row r="35" spans="1:21" ht="27.75" hidden="1">
      <c r="A35" s="109"/>
      <c r="B35" s="87"/>
      <c r="C35" s="86"/>
      <c r="D35" s="87"/>
      <c r="E35" s="292"/>
      <c r="F35" s="292"/>
      <c r="G35" s="285">
        <f t="shared" si="2"/>
        <v>0</v>
      </c>
      <c r="H35" s="292"/>
      <c r="I35" s="285">
        <f t="shared" si="5"/>
        <v>0</v>
      </c>
      <c r="J35" s="293"/>
      <c r="K35" s="294"/>
      <c r="L35" s="294"/>
      <c r="M35" s="294"/>
      <c r="N35" s="294"/>
      <c r="O35" s="294"/>
      <c r="P35" s="294"/>
      <c r="Q35" s="294"/>
      <c r="R35" s="295"/>
      <c r="S35" s="214"/>
      <c r="T35" s="193"/>
      <c r="U35" s="194"/>
    </row>
    <row r="36" spans="1:21" ht="27.75" hidden="1">
      <c r="A36" s="109"/>
      <c r="B36" s="87"/>
      <c r="C36" s="86"/>
      <c r="D36" s="87"/>
      <c r="E36" s="292"/>
      <c r="F36" s="292"/>
      <c r="G36" s="285">
        <f t="shared" si="2"/>
        <v>0</v>
      </c>
      <c r="H36" s="292"/>
      <c r="I36" s="285">
        <f t="shared" si="5"/>
        <v>0</v>
      </c>
      <c r="J36" s="293"/>
      <c r="K36" s="294"/>
      <c r="L36" s="294"/>
      <c r="M36" s="294"/>
      <c r="N36" s="294"/>
      <c r="O36" s="294"/>
      <c r="P36" s="294"/>
      <c r="Q36" s="294"/>
      <c r="R36" s="295"/>
      <c r="S36" s="214"/>
      <c r="T36" s="193"/>
      <c r="U36" s="194"/>
    </row>
    <row r="37" spans="1:21" ht="27.75" hidden="1">
      <c r="A37" s="109"/>
      <c r="B37" s="87"/>
      <c r="C37" s="86"/>
      <c r="D37" s="87"/>
      <c r="E37" s="292"/>
      <c r="F37" s="292"/>
      <c r="G37" s="285">
        <f t="shared" si="2"/>
        <v>0</v>
      </c>
      <c r="H37" s="292"/>
      <c r="I37" s="285">
        <f>SUM(J37:R37)</f>
        <v>0</v>
      </c>
      <c r="J37" s="293"/>
      <c r="K37" s="294"/>
      <c r="L37" s="294"/>
      <c r="M37" s="294"/>
      <c r="N37" s="294"/>
      <c r="O37" s="294"/>
      <c r="P37" s="294"/>
      <c r="Q37" s="294"/>
      <c r="R37" s="295"/>
      <c r="S37" s="214"/>
      <c r="T37" s="193"/>
      <c r="U37" s="194"/>
    </row>
    <row r="38" spans="1:21" ht="27.75">
      <c r="A38" s="109"/>
      <c r="B38" s="87">
        <v>2</v>
      </c>
      <c r="C38" s="86" t="s">
        <v>43</v>
      </c>
      <c r="D38" s="87">
        <v>614200</v>
      </c>
      <c r="E38" s="285">
        <f>SUM(E39:E43)</f>
        <v>0</v>
      </c>
      <c r="F38" s="285">
        <f aca="true" t="shared" si="6" ref="F38:R38">SUM(F39:F43)</f>
        <v>0</v>
      </c>
      <c r="G38" s="285">
        <f t="shared" si="6"/>
        <v>0</v>
      </c>
      <c r="H38" s="285">
        <f t="shared" si="6"/>
        <v>0</v>
      </c>
      <c r="I38" s="285">
        <f t="shared" si="6"/>
        <v>0</v>
      </c>
      <c r="J38" s="298">
        <f t="shared" si="6"/>
        <v>0</v>
      </c>
      <c r="K38" s="298">
        <f t="shared" si="6"/>
        <v>0</v>
      </c>
      <c r="L38" s="298">
        <f t="shared" si="6"/>
        <v>0</v>
      </c>
      <c r="M38" s="298">
        <f t="shared" si="6"/>
        <v>0</v>
      </c>
      <c r="N38" s="298">
        <f t="shared" si="6"/>
        <v>0</v>
      </c>
      <c r="O38" s="298">
        <f t="shared" si="6"/>
        <v>0</v>
      </c>
      <c r="P38" s="298">
        <f t="shared" si="6"/>
        <v>0</v>
      </c>
      <c r="Q38" s="298">
        <f t="shared" si="6"/>
        <v>0</v>
      </c>
      <c r="R38" s="298">
        <f t="shared" si="6"/>
        <v>0</v>
      </c>
      <c r="S38" s="211">
        <f>S43</f>
        <v>0</v>
      </c>
      <c r="T38" s="185">
        <f>T43</f>
        <v>0</v>
      </c>
      <c r="U38" s="186">
        <f>U43</f>
        <v>0</v>
      </c>
    </row>
    <row r="39" spans="1:21" ht="27.75">
      <c r="A39" s="109"/>
      <c r="B39" s="87"/>
      <c r="C39" s="86"/>
      <c r="D39" s="87"/>
      <c r="E39" s="292"/>
      <c r="F39" s="292"/>
      <c r="G39" s="285">
        <f t="shared" si="2"/>
        <v>0</v>
      </c>
      <c r="H39" s="285"/>
      <c r="I39" s="285">
        <f>SUM(J39:R39)</f>
        <v>0</v>
      </c>
      <c r="J39" s="293"/>
      <c r="K39" s="294"/>
      <c r="L39" s="294"/>
      <c r="M39" s="294"/>
      <c r="N39" s="294"/>
      <c r="O39" s="294"/>
      <c r="P39" s="294"/>
      <c r="Q39" s="294"/>
      <c r="R39" s="295"/>
      <c r="S39" s="214"/>
      <c r="T39" s="193"/>
      <c r="U39" s="194"/>
    </row>
    <row r="40" spans="1:21" ht="27.75" hidden="1">
      <c r="A40" s="109"/>
      <c r="B40" s="87"/>
      <c r="C40" s="86"/>
      <c r="D40" s="87"/>
      <c r="E40" s="292"/>
      <c r="F40" s="292"/>
      <c r="G40" s="285">
        <f t="shared" si="2"/>
        <v>0</v>
      </c>
      <c r="H40" s="292"/>
      <c r="I40" s="285">
        <f>SUM(J40:R40)</f>
        <v>0</v>
      </c>
      <c r="J40" s="293"/>
      <c r="K40" s="294"/>
      <c r="L40" s="294"/>
      <c r="M40" s="294"/>
      <c r="N40" s="294"/>
      <c r="O40" s="294"/>
      <c r="P40" s="294"/>
      <c r="Q40" s="294"/>
      <c r="R40" s="295"/>
      <c r="S40" s="214"/>
      <c r="T40" s="193"/>
      <c r="U40" s="194"/>
    </row>
    <row r="41" spans="1:21" ht="27.75" hidden="1">
      <c r="A41" s="109"/>
      <c r="B41" s="87"/>
      <c r="C41" s="86"/>
      <c r="D41" s="87"/>
      <c r="E41" s="292"/>
      <c r="F41" s="292"/>
      <c r="G41" s="285">
        <f t="shared" si="2"/>
        <v>0</v>
      </c>
      <c r="H41" s="292"/>
      <c r="I41" s="285">
        <f>SUM(J41:R41)</f>
        <v>0</v>
      </c>
      <c r="J41" s="293"/>
      <c r="K41" s="294"/>
      <c r="L41" s="294"/>
      <c r="M41" s="294"/>
      <c r="N41" s="294"/>
      <c r="O41" s="294"/>
      <c r="P41" s="294"/>
      <c r="Q41" s="294"/>
      <c r="R41" s="295"/>
      <c r="S41" s="214"/>
      <c r="T41" s="193"/>
      <c r="U41" s="194"/>
    </row>
    <row r="42" spans="1:21" ht="27.75" hidden="1">
      <c r="A42" s="109"/>
      <c r="B42" s="87"/>
      <c r="C42" s="86"/>
      <c r="D42" s="87"/>
      <c r="E42" s="292"/>
      <c r="F42" s="292"/>
      <c r="G42" s="285">
        <f t="shared" si="2"/>
        <v>0</v>
      </c>
      <c r="H42" s="292"/>
      <c r="I42" s="285">
        <f>SUM(J42:R42)</f>
        <v>0</v>
      </c>
      <c r="J42" s="293"/>
      <c r="K42" s="294"/>
      <c r="L42" s="294"/>
      <c r="M42" s="294"/>
      <c r="N42" s="294"/>
      <c r="O42" s="294"/>
      <c r="P42" s="294"/>
      <c r="Q42" s="294"/>
      <c r="R42" s="295"/>
      <c r="S42" s="214"/>
      <c r="T42" s="193"/>
      <c r="U42" s="194"/>
    </row>
    <row r="43" spans="1:21" ht="27.75" hidden="1">
      <c r="A43" s="109"/>
      <c r="B43" s="87"/>
      <c r="C43" s="86"/>
      <c r="D43" s="87"/>
      <c r="E43" s="292"/>
      <c r="F43" s="292"/>
      <c r="G43" s="285">
        <f t="shared" si="2"/>
        <v>0</v>
      </c>
      <c r="H43" s="292"/>
      <c r="I43" s="285">
        <f>SUM(J43:R43)</f>
        <v>0</v>
      </c>
      <c r="J43" s="293"/>
      <c r="K43" s="294"/>
      <c r="L43" s="294"/>
      <c r="M43" s="294"/>
      <c r="N43" s="294"/>
      <c r="O43" s="294"/>
      <c r="P43" s="294"/>
      <c r="Q43" s="294"/>
      <c r="R43" s="295"/>
      <c r="S43" s="214"/>
      <c r="T43" s="193"/>
      <c r="U43" s="194"/>
    </row>
    <row r="44" spans="1:21" ht="27.75">
      <c r="A44" s="109"/>
      <c r="B44" s="87">
        <v>3</v>
      </c>
      <c r="C44" s="77" t="s">
        <v>44</v>
      </c>
      <c r="D44" s="87">
        <v>614300</v>
      </c>
      <c r="E44" s="285">
        <f>SUM(E45:E58)</f>
        <v>0</v>
      </c>
      <c r="F44" s="285">
        <f aca="true" t="shared" si="7" ref="F44:U44">SUM(F45:F58)</f>
        <v>0</v>
      </c>
      <c r="G44" s="285">
        <f t="shared" si="7"/>
        <v>0</v>
      </c>
      <c r="H44" s="285">
        <f t="shared" si="7"/>
        <v>0</v>
      </c>
      <c r="I44" s="285">
        <f t="shared" si="7"/>
        <v>0</v>
      </c>
      <c r="J44" s="298">
        <f t="shared" si="7"/>
        <v>0</v>
      </c>
      <c r="K44" s="298">
        <f t="shared" si="7"/>
        <v>0</v>
      </c>
      <c r="L44" s="298">
        <f t="shared" si="7"/>
        <v>0</v>
      </c>
      <c r="M44" s="298">
        <f t="shared" si="7"/>
        <v>0</v>
      </c>
      <c r="N44" s="298">
        <f t="shared" si="7"/>
        <v>0</v>
      </c>
      <c r="O44" s="298">
        <f t="shared" si="7"/>
        <v>0</v>
      </c>
      <c r="P44" s="298">
        <f t="shared" si="7"/>
        <v>0</v>
      </c>
      <c r="Q44" s="298">
        <f t="shared" si="7"/>
        <v>0</v>
      </c>
      <c r="R44" s="298">
        <f t="shared" si="7"/>
        <v>0</v>
      </c>
      <c r="S44" s="211">
        <f t="shared" si="7"/>
        <v>0</v>
      </c>
      <c r="T44" s="185">
        <f t="shared" si="7"/>
        <v>0</v>
      </c>
      <c r="U44" s="186">
        <f t="shared" si="7"/>
        <v>0</v>
      </c>
    </row>
    <row r="45" spans="1:21" ht="27.75">
      <c r="A45" s="109"/>
      <c r="B45" s="87"/>
      <c r="C45" s="86"/>
      <c r="D45" s="87"/>
      <c r="E45" s="292"/>
      <c r="F45" s="292"/>
      <c r="G45" s="285">
        <f t="shared" si="2"/>
        <v>0</v>
      </c>
      <c r="H45" s="292"/>
      <c r="I45" s="285">
        <f aca="true" t="shared" si="8" ref="I45:I57">SUM(J45:R45)</f>
        <v>0</v>
      </c>
      <c r="J45" s="293"/>
      <c r="K45" s="294"/>
      <c r="L45" s="294"/>
      <c r="M45" s="294"/>
      <c r="N45" s="294"/>
      <c r="O45" s="294"/>
      <c r="P45" s="294"/>
      <c r="Q45" s="294"/>
      <c r="R45" s="295"/>
      <c r="S45" s="214"/>
      <c r="T45" s="193"/>
      <c r="U45" s="194"/>
    </row>
    <row r="46" spans="1:21" ht="27.75" hidden="1">
      <c r="A46" s="109"/>
      <c r="B46" s="87"/>
      <c r="C46" s="86"/>
      <c r="D46" s="87"/>
      <c r="E46" s="292"/>
      <c r="F46" s="292"/>
      <c r="G46" s="285">
        <f t="shared" si="2"/>
        <v>0</v>
      </c>
      <c r="H46" s="292"/>
      <c r="I46" s="285">
        <f t="shared" si="8"/>
        <v>0</v>
      </c>
      <c r="J46" s="293"/>
      <c r="K46" s="294"/>
      <c r="L46" s="294"/>
      <c r="M46" s="294"/>
      <c r="N46" s="294"/>
      <c r="O46" s="294"/>
      <c r="P46" s="294"/>
      <c r="Q46" s="294"/>
      <c r="R46" s="295"/>
      <c r="S46" s="214"/>
      <c r="T46" s="193"/>
      <c r="U46" s="194"/>
    </row>
    <row r="47" spans="1:21" ht="27.75" hidden="1">
      <c r="A47" s="109"/>
      <c r="B47" s="87"/>
      <c r="C47" s="86"/>
      <c r="D47" s="87"/>
      <c r="E47" s="292"/>
      <c r="F47" s="292"/>
      <c r="G47" s="285">
        <f t="shared" si="2"/>
        <v>0</v>
      </c>
      <c r="H47" s="292"/>
      <c r="I47" s="285">
        <f t="shared" si="8"/>
        <v>0</v>
      </c>
      <c r="J47" s="293"/>
      <c r="K47" s="294"/>
      <c r="L47" s="294"/>
      <c r="M47" s="294"/>
      <c r="N47" s="294"/>
      <c r="O47" s="294"/>
      <c r="P47" s="294"/>
      <c r="Q47" s="294"/>
      <c r="R47" s="295"/>
      <c r="S47" s="214"/>
      <c r="T47" s="193"/>
      <c r="U47" s="194"/>
    </row>
    <row r="48" spans="1:21" ht="27.75" hidden="1">
      <c r="A48" s="109"/>
      <c r="B48" s="87"/>
      <c r="C48" s="86"/>
      <c r="D48" s="87"/>
      <c r="E48" s="292"/>
      <c r="F48" s="292"/>
      <c r="G48" s="285">
        <f t="shared" si="2"/>
        <v>0</v>
      </c>
      <c r="H48" s="292"/>
      <c r="I48" s="285">
        <f t="shared" si="8"/>
        <v>0</v>
      </c>
      <c r="J48" s="293"/>
      <c r="K48" s="294"/>
      <c r="L48" s="294"/>
      <c r="M48" s="294"/>
      <c r="N48" s="294"/>
      <c r="O48" s="294"/>
      <c r="P48" s="294"/>
      <c r="Q48" s="294"/>
      <c r="R48" s="295"/>
      <c r="S48" s="214"/>
      <c r="T48" s="193"/>
      <c r="U48" s="194"/>
    </row>
    <row r="49" spans="1:21" ht="28.5" hidden="1" thickBot="1">
      <c r="A49" s="109"/>
      <c r="B49" s="129"/>
      <c r="C49" s="128"/>
      <c r="D49" s="129"/>
      <c r="E49" s="299"/>
      <c r="F49" s="299"/>
      <c r="G49" s="300">
        <f t="shared" si="2"/>
        <v>0</v>
      </c>
      <c r="H49" s="299"/>
      <c r="I49" s="285">
        <f t="shared" si="8"/>
        <v>0</v>
      </c>
      <c r="J49" s="293"/>
      <c r="K49" s="294"/>
      <c r="L49" s="294"/>
      <c r="M49" s="294"/>
      <c r="N49" s="294"/>
      <c r="O49" s="294"/>
      <c r="P49" s="294"/>
      <c r="Q49" s="294"/>
      <c r="R49" s="295"/>
      <c r="S49" s="215"/>
      <c r="T49" s="195"/>
      <c r="U49" s="196"/>
    </row>
    <row r="50" spans="1:21" ht="27.75" hidden="1">
      <c r="A50" s="109"/>
      <c r="B50" s="113"/>
      <c r="C50" s="130"/>
      <c r="D50" s="113"/>
      <c r="E50" s="314"/>
      <c r="F50" s="314"/>
      <c r="G50" s="361">
        <f t="shared" si="2"/>
        <v>0</v>
      </c>
      <c r="H50" s="314"/>
      <c r="I50" s="285">
        <f t="shared" si="8"/>
        <v>0</v>
      </c>
      <c r="J50" s="293"/>
      <c r="K50" s="294"/>
      <c r="L50" s="294"/>
      <c r="M50" s="294"/>
      <c r="N50" s="294"/>
      <c r="O50" s="294"/>
      <c r="P50" s="294"/>
      <c r="Q50" s="294"/>
      <c r="R50" s="295"/>
      <c r="S50" s="213"/>
      <c r="T50" s="191"/>
      <c r="U50" s="192"/>
    </row>
    <row r="51" spans="1:21" ht="27.75" hidden="1">
      <c r="A51" s="109"/>
      <c r="B51" s="87"/>
      <c r="C51" s="86"/>
      <c r="D51" s="87"/>
      <c r="E51" s="292"/>
      <c r="F51" s="292"/>
      <c r="G51" s="285">
        <f t="shared" si="2"/>
        <v>0</v>
      </c>
      <c r="H51" s="292"/>
      <c r="I51" s="285">
        <f t="shared" si="8"/>
        <v>0</v>
      </c>
      <c r="J51" s="293"/>
      <c r="K51" s="294"/>
      <c r="L51" s="294"/>
      <c r="M51" s="294"/>
      <c r="N51" s="294"/>
      <c r="O51" s="294"/>
      <c r="P51" s="294"/>
      <c r="Q51" s="294"/>
      <c r="R51" s="295"/>
      <c r="S51" s="214"/>
      <c r="T51" s="193"/>
      <c r="U51" s="194"/>
    </row>
    <row r="52" spans="1:21" ht="27.75" hidden="1">
      <c r="A52" s="109"/>
      <c r="B52" s="87"/>
      <c r="C52" s="86"/>
      <c r="D52" s="87"/>
      <c r="E52" s="292"/>
      <c r="F52" s="292"/>
      <c r="G52" s="285">
        <f t="shared" si="2"/>
        <v>0</v>
      </c>
      <c r="H52" s="292"/>
      <c r="I52" s="285">
        <f t="shared" si="8"/>
        <v>0</v>
      </c>
      <c r="J52" s="293"/>
      <c r="K52" s="294"/>
      <c r="L52" s="294"/>
      <c r="M52" s="294"/>
      <c r="N52" s="294"/>
      <c r="O52" s="294"/>
      <c r="P52" s="294"/>
      <c r="Q52" s="294"/>
      <c r="R52" s="295"/>
      <c r="S52" s="214"/>
      <c r="T52" s="193"/>
      <c r="U52" s="194"/>
    </row>
    <row r="53" spans="1:21" ht="27.75" hidden="1">
      <c r="A53" s="109"/>
      <c r="B53" s="87"/>
      <c r="C53" s="86"/>
      <c r="D53" s="87"/>
      <c r="E53" s="292"/>
      <c r="F53" s="292"/>
      <c r="G53" s="285">
        <f t="shared" si="2"/>
        <v>0</v>
      </c>
      <c r="H53" s="292"/>
      <c r="I53" s="285">
        <f t="shared" si="8"/>
        <v>0</v>
      </c>
      <c r="J53" s="293"/>
      <c r="K53" s="294"/>
      <c r="L53" s="294"/>
      <c r="M53" s="294"/>
      <c r="N53" s="294"/>
      <c r="O53" s="294"/>
      <c r="P53" s="294"/>
      <c r="Q53" s="294"/>
      <c r="R53" s="295"/>
      <c r="S53" s="214"/>
      <c r="T53" s="193"/>
      <c r="U53" s="194"/>
    </row>
    <row r="54" spans="1:21" ht="27.75" hidden="1">
      <c r="A54" s="109"/>
      <c r="B54" s="87"/>
      <c r="C54" s="86"/>
      <c r="D54" s="87"/>
      <c r="E54" s="292"/>
      <c r="F54" s="292"/>
      <c r="G54" s="285">
        <f t="shared" si="2"/>
        <v>0</v>
      </c>
      <c r="H54" s="292"/>
      <c r="I54" s="285">
        <f t="shared" si="8"/>
        <v>0</v>
      </c>
      <c r="J54" s="293"/>
      <c r="K54" s="294"/>
      <c r="L54" s="294"/>
      <c r="M54" s="294"/>
      <c r="N54" s="294"/>
      <c r="O54" s="294"/>
      <c r="P54" s="294"/>
      <c r="Q54" s="294"/>
      <c r="R54" s="295"/>
      <c r="S54" s="214"/>
      <c r="T54" s="193"/>
      <c r="U54" s="194"/>
    </row>
    <row r="55" spans="1:21" ht="27.75" hidden="1">
      <c r="A55" s="109"/>
      <c r="B55" s="78"/>
      <c r="C55" s="86"/>
      <c r="D55" s="78"/>
      <c r="E55" s="292"/>
      <c r="F55" s="292"/>
      <c r="G55" s="285">
        <f t="shared" si="2"/>
        <v>0</v>
      </c>
      <c r="H55" s="292"/>
      <c r="I55" s="285">
        <f t="shared" si="8"/>
        <v>0</v>
      </c>
      <c r="J55" s="293"/>
      <c r="K55" s="294"/>
      <c r="L55" s="294"/>
      <c r="M55" s="294"/>
      <c r="N55" s="294"/>
      <c r="O55" s="294"/>
      <c r="P55" s="294"/>
      <c r="Q55" s="294"/>
      <c r="R55" s="295"/>
      <c r="S55" s="216"/>
      <c r="T55" s="197"/>
      <c r="U55" s="186"/>
    </row>
    <row r="56" spans="1:21" ht="27.75" hidden="1">
      <c r="A56" s="109"/>
      <c r="B56" s="87"/>
      <c r="C56" s="86"/>
      <c r="D56" s="87"/>
      <c r="E56" s="292"/>
      <c r="F56" s="292"/>
      <c r="G56" s="285">
        <f t="shared" si="2"/>
        <v>0</v>
      </c>
      <c r="H56" s="292"/>
      <c r="I56" s="285">
        <f t="shared" si="8"/>
        <v>0</v>
      </c>
      <c r="J56" s="293"/>
      <c r="K56" s="294"/>
      <c r="L56" s="294"/>
      <c r="M56" s="294"/>
      <c r="N56" s="294"/>
      <c r="O56" s="294"/>
      <c r="P56" s="294"/>
      <c r="Q56" s="294"/>
      <c r="R56" s="295"/>
      <c r="S56" s="214"/>
      <c r="T56" s="193"/>
      <c r="U56" s="194"/>
    </row>
    <row r="57" spans="1:21" ht="27.75" hidden="1">
      <c r="A57" s="109"/>
      <c r="B57" s="87"/>
      <c r="C57" s="86"/>
      <c r="D57" s="87"/>
      <c r="E57" s="292"/>
      <c r="F57" s="292"/>
      <c r="G57" s="285">
        <f t="shared" si="2"/>
        <v>0</v>
      </c>
      <c r="H57" s="292"/>
      <c r="I57" s="285">
        <f t="shared" si="8"/>
        <v>0</v>
      </c>
      <c r="J57" s="293"/>
      <c r="K57" s="294"/>
      <c r="L57" s="294"/>
      <c r="M57" s="294"/>
      <c r="N57" s="294"/>
      <c r="O57" s="294"/>
      <c r="P57" s="294"/>
      <c r="Q57" s="294"/>
      <c r="R57" s="295"/>
      <c r="S57" s="214"/>
      <c r="T57" s="193"/>
      <c r="U57" s="194"/>
    </row>
    <row r="58" spans="1:21" ht="27.75" hidden="1">
      <c r="A58" s="109"/>
      <c r="B58" s="78"/>
      <c r="C58" s="86"/>
      <c r="D58" s="78"/>
      <c r="E58" s="292"/>
      <c r="F58" s="292"/>
      <c r="G58" s="285">
        <f t="shared" si="2"/>
        <v>0</v>
      </c>
      <c r="H58" s="292"/>
      <c r="I58" s="285">
        <f>SUM(J58:R58)</f>
        <v>0</v>
      </c>
      <c r="J58" s="293"/>
      <c r="K58" s="294"/>
      <c r="L58" s="294"/>
      <c r="M58" s="294"/>
      <c r="N58" s="294"/>
      <c r="O58" s="294"/>
      <c r="P58" s="294"/>
      <c r="Q58" s="294"/>
      <c r="R58" s="295"/>
      <c r="S58" s="216"/>
      <c r="T58" s="197"/>
      <c r="U58" s="186"/>
    </row>
    <row r="59" spans="1:21" ht="27.75">
      <c r="A59" s="109"/>
      <c r="B59" s="87">
        <v>4</v>
      </c>
      <c r="C59" s="86" t="s">
        <v>45</v>
      </c>
      <c r="D59" s="87">
        <v>614700</v>
      </c>
      <c r="E59" s="285">
        <f aca="true" t="shared" si="9" ref="E59:U59">SUM(E60:E61)</f>
        <v>0</v>
      </c>
      <c r="F59" s="285">
        <f t="shared" si="9"/>
        <v>0</v>
      </c>
      <c r="G59" s="285">
        <f t="shared" si="9"/>
        <v>0</v>
      </c>
      <c r="H59" s="285">
        <f t="shared" si="9"/>
        <v>0</v>
      </c>
      <c r="I59" s="285">
        <f t="shared" si="9"/>
        <v>0</v>
      </c>
      <c r="J59" s="298">
        <f t="shared" si="9"/>
        <v>0</v>
      </c>
      <c r="K59" s="298">
        <f t="shared" si="9"/>
        <v>0</v>
      </c>
      <c r="L59" s="298">
        <f t="shared" si="9"/>
        <v>0</v>
      </c>
      <c r="M59" s="298">
        <f t="shared" si="9"/>
        <v>0</v>
      </c>
      <c r="N59" s="298">
        <f t="shared" si="9"/>
        <v>0</v>
      </c>
      <c r="O59" s="298">
        <f t="shared" si="9"/>
        <v>0</v>
      </c>
      <c r="P59" s="298">
        <f t="shared" si="9"/>
        <v>0</v>
      </c>
      <c r="Q59" s="298">
        <f t="shared" si="9"/>
        <v>0</v>
      </c>
      <c r="R59" s="298">
        <f t="shared" si="9"/>
        <v>0</v>
      </c>
      <c r="S59" s="217">
        <f t="shared" si="9"/>
        <v>0</v>
      </c>
      <c r="T59" s="122">
        <f t="shared" si="9"/>
        <v>0</v>
      </c>
      <c r="U59" s="123">
        <f t="shared" si="9"/>
        <v>0</v>
      </c>
    </row>
    <row r="60" spans="1:21" ht="27.75">
      <c r="A60" s="109"/>
      <c r="B60" s="87"/>
      <c r="C60" s="86"/>
      <c r="D60" s="87"/>
      <c r="E60" s="292"/>
      <c r="F60" s="292"/>
      <c r="G60" s="285">
        <f t="shared" si="2"/>
        <v>0</v>
      </c>
      <c r="H60" s="292"/>
      <c r="I60" s="285">
        <f>SUM(J60:R60)</f>
        <v>0</v>
      </c>
      <c r="J60" s="293"/>
      <c r="K60" s="294"/>
      <c r="L60" s="294"/>
      <c r="M60" s="294"/>
      <c r="N60" s="294"/>
      <c r="O60" s="294"/>
      <c r="P60" s="294"/>
      <c r="Q60" s="294"/>
      <c r="R60" s="295"/>
      <c r="S60" s="214"/>
      <c r="T60" s="193"/>
      <c r="U60" s="194"/>
    </row>
    <row r="61" spans="1:21" ht="27.75" hidden="1">
      <c r="A61" s="109"/>
      <c r="B61" s="87"/>
      <c r="C61" s="86"/>
      <c r="D61" s="87"/>
      <c r="E61" s="292"/>
      <c r="F61" s="292"/>
      <c r="G61" s="285">
        <f t="shared" si="2"/>
        <v>0</v>
      </c>
      <c r="H61" s="292"/>
      <c r="I61" s="285">
        <f>SUM(J61:R61)</f>
        <v>0</v>
      </c>
      <c r="J61" s="293"/>
      <c r="K61" s="294"/>
      <c r="L61" s="294"/>
      <c r="M61" s="294"/>
      <c r="N61" s="294"/>
      <c r="O61" s="294"/>
      <c r="P61" s="294"/>
      <c r="Q61" s="294"/>
      <c r="R61" s="295"/>
      <c r="S61" s="214"/>
      <c r="T61" s="193"/>
      <c r="U61" s="194"/>
    </row>
    <row r="62" spans="1:22" ht="27.75">
      <c r="A62" s="109"/>
      <c r="B62" s="87">
        <v>5</v>
      </c>
      <c r="C62" s="86" t="s">
        <v>46</v>
      </c>
      <c r="D62" s="87">
        <v>614800</v>
      </c>
      <c r="E62" s="285">
        <f aca="true" t="shared" si="10" ref="E62:U62">E63</f>
        <v>0</v>
      </c>
      <c r="F62" s="285">
        <f t="shared" si="10"/>
        <v>0</v>
      </c>
      <c r="G62" s="285">
        <f t="shared" si="10"/>
        <v>0</v>
      </c>
      <c r="H62" s="285">
        <f t="shared" si="10"/>
        <v>0</v>
      </c>
      <c r="I62" s="285">
        <f t="shared" si="10"/>
        <v>0</v>
      </c>
      <c r="J62" s="298">
        <f t="shared" si="10"/>
        <v>0</v>
      </c>
      <c r="K62" s="298">
        <f t="shared" si="10"/>
        <v>0</v>
      </c>
      <c r="L62" s="298">
        <f t="shared" si="10"/>
        <v>0</v>
      </c>
      <c r="M62" s="298">
        <f t="shared" si="10"/>
        <v>0</v>
      </c>
      <c r="N62" s="298">
        <f t="shared" si="10"/>
        <v>0</v>
      </c>
      <c r="O62" s="298">
        <f t="shared" si="10"/>
        <v>0</v>
      </c>
      <c r="P62" s="298">
        <f t="shared" si="10"/>
        <v>0</v>
      </c>
      <c r="Q62" s="298">
        <f t="shared" si="10"/>
        <v>0</v>
      </c>
      <c r="R62" s="298">
        <f t="shared" si="10"/>
        <v>0</v>
      </c>
      <c r="S62" s="198">
        <f t="shared" si="10"/>
        <v>0</v>
      </c>
      <c r="T62" s="88">
        <f t="shared" si="10"/>
        <v>0</v>
      </c>
      <c r="U62" s="88">
        <f t="shared" si="10"/>
        <v>0</v>
      </c>
      <c r="V62" s="75"/>
    </row>
    <row r="63" spans="1:21" ht="27.75">
      <c r="A63" s="109"/>
      <c r="B63" s="87"/>
      <c r="C63" s="86"/>
      <c r="D63" s="87"/>
      <c r="E63" s="292"/>
      <c r="F63" s="292"/>
      <c r="G63" s="285">
        <f t="shared" si="2"/>
        <v>0</v>
      </c>
      <c r="H63" s="292"/>
      <c r="I63" s="285">
        <f>SUM(J63:R63)</f>
        <v>0</v>
      </c>
      <c r="J63" s="293"/>
      <c r="K63" s="294"/>
      <c r="L63" s="294"/>
      <c r="M63" s="294"/>
      <c r="N63" s="294"/>
      <c r="O63" s="294"/>
      <c r="P63" s="294"/>
      <c r="Q63" s="294"/>
      <c r="R63" s="295"/>
      <c r="S63" s="214"/>
      <c r="T63" s="193"/>
      <c r="U63" s="194"/>
    </row>
    <row r="64" spans="1:21" ht="27.75">
      <c r="A64" s="109"/>
      <c r="B64" s="87">
        <v>6</v>
      </c>
      <c r="C64" s="86" t="s">
        <v>47</v>
      </c>
      <c r="D64" s="87">
        <v>614900</v>
      </c>
      <c r="E64" s="285">
        <f aca="true" t="shared" si="11" ref="E64:U64">E65</f>
        <v>0</v>
      </c>
      <c r="F64" s="285">
        <f t="shared" si="11"/>
        <v>0</v>
      </c>
      <c r="G64" s="285">
        <f t="shared" si="11"/>
        <v>0</v>
      </c>
      <c r="H64" s="285">
        <f t="shared" si="11"/>
        <v>0</v>
      </c>
      <c r="I64" s="285">
        <f t="shared" si="11"/>
        <v>0</v>
      </c>
      <c r="J64" s="298">
        <f t="shared" si="11"/>
        <v>0</v>
      </c>
      <c r="K64" s="298">
        <f t="shared" si="11"/>
        <v>0</v>
      </c>
      <c r="L64" s="298">
        <f t="shared" si="11"/>
        <v>0</v>
      </c>
      <c r="M64" s="298">
        <f t="shared" si="11"/>
        <v>0</v>
      </c>
      <c r="N64" s="298">
        <f t="shared" si="11"/>
        <v>0</v>
      </c>
      <c r="O64" s="298">
        <f t="shared" si="11"/>
        <v>0</v>
      </c>
      <c r="P64" s="298">
        <f t="shared" si="11"/>
        <v>0</v>
      </c>
      <c r="Q64" s="298">
        <f t="shared" si="11"/>
        <v>0</v>
      </c>
      <c r="R64" s="298">
        <f t="shared" si="11"/>
        <v>0</v>
      </c>
      <c r="S64" s="211">
        <f t="shared" si="11"/>
        <v>0</v>
      </c>
      <c r="T64" s="185">
        <f t="shared" si="11"/>
        <v>0</v>
      </c>
      <c r="U64" s="186">
        <f t="shared" si="11"/>
        <v>0</v>
      </c>
    </row>
    <row r="65" spans="1:21" ht="27.75">
      <c r="A65" s="109"/>
      <c r="B65" s="78"/>
      <c r="C65" s="79"/>
      <c r="D65" s="78"/>
      <c r="E65" s="292"/>
      <c r="F65" s="292"/>
      <c r="G65" s="285">
        <f t="shared" si="2"/>
        <v>0</v>
      </c>
      <c r="H65" s="292"/>
      <c r="I65" s="285">
        <f>SUM(J65:R65)</f>
        <v>0</v>
      </c>
      <c r="J65" s="293"/>
      <c r="K65" s="294"/>
      <c r="L65" s="294"/>
      <c r="M65" s="294"/>
      <c r="N65" s="294"/>
      <c r="O65" s="294"/>
      <c r="P65" s="294"/>
      <c r="Q65" s="294"/>
      <c r="R65" s="295"/>
      <c r="S65" s="211"/>
      <c r="T65" s="185"/>
      <c r="U65" s="186"/>
    </row>
    <row r="66" spans="1:21" ht="46.5" thickBot="1">
      <c r="A66" s="109"/>
      <c r="B66" s="187" t="s">
        <v>13</v>
      </c>
      <c r="C66" s="188" t="s">
        <v>59</v>
      </c>
      <c r="D66" s="189">
        <v>615000</v>
      </c>
      <c r="E66" s="288">
        <f aca="true" t="shared" si="12" ref="E66:U66">E67+E70</f>
        <v>0</v>
      </c>
      <c r="F66" s="288">
        <f t="shared" si="12"/>
        <v>0</v>
      </c>
      <c r="G66" s="288">
        <f t="shared" si="12"/>
        <v>0</v>
      </c>
      <c r="H66" s="288">
        <f t="shared" si="12"/>
        <v>0</v>
      </c>
      <c r="I66" s="288">
        <f t="shared" si="12"/>
        <v>0</v>
      </c>
      <c r="J66" s="289">
        <f t="shared" si="12"/>
        <v>0</v>
      </c>
      <c r="K66" s="289">
        <f t="shared" si="12"/>
        <v>0</v>
      </c>
      <c r="L66" s="289">
        <f t="shared" si="12"/>
        <v>0</v>
      </c>
      <c r="M66" s="289">
        <f t="shared" si="12"/>
        <v>0</v>
      </c>
      <c r="N66" s="289">
        <f t="shared" si="12"/>
        <v>0</v>
      </c>
      <c r="O66" s="289">
        <f t="shared" si="12"/>
        <v>0</v>
      </c>
      <c r="P66" s="289">
        <f t="shared" si="12"/>
        <v>0</v>
      </c>
      <c r="Q66" s="289">
        <f t="shared" si="12"/>
        <v>0</v>
      </c>
      <c r="R66" s="289">
        <f t="shared" si="12"/>
        <v>0</v>
      </c>
      <c r="S66" s="212">
        <f t="shared" si="12"/>
        <v>0</v>
      </c>
      <c r="T66" s="175">
        <f t="shared" si="12"/>
        <v>0</v>
      </c>
      <c r="U66" s="176">
        <f t="shared" si="12"/>
        <v>0</v>
      </c>
    </row>
    <row r="67" spans="1:21" ht="27.75">
      <c r="A67" s="109"/>
      <c r="B67" s="190">
        <v>1</v>
      </c>
      <c r="C67" s="84" t="s">
        <v>48</v>
      </c>
      <c r="D67" s="113">
        <v>615100</v>
      </c>
      <c r="E67" s="296">
        <f>SUM(E68:E69)</f>
        <v>0</v>
      </c>
      <c r="F67" s="296">
        <f aca="true" t="shared" si="13" ref="F67:U67">SUM(F68:F69)</f>
        <v>0</v>
      </c>
      <c r="G67" s="296">
        <f t="shared" si="13"/>
        <v>0</v>
      </c>
      <c r="H67" s="296">
        <f t="shared" si="13"/>
        <v>0</v>
      </c>
      <c r="I67" s="296">
        <f t="shared" si="13"/>
        <v>0</v>
      </c>
      <c r="J67" s="304">
        <f t="shared" si="13"/>
        <v>0</v>
      </c>
      <c r="K67" s="304">
        <f t="shared" si="13"/>
        <v>0</v>
      </c>
      <c r="L67" s="304">
        <f t="shared" si="13"/>
        <v>0</v>
      </c>
      <c r="M67" s="304">
        <f t="shared" si="13"/>
        <v>0</v>
      </c>
      <c r="N67" s="304">
        <f t="shared" si="13"/>
        <v>0</v>
      </c>
      <c r="O67" s="304">
        <f t="shared" si="13"/>
        <v>0</v>
      </c>
      <c r="P67" s="304">
        <f t="shared" si="13"/>
        <v>0</v>
      </c>
      <c r="Q67" s="304">
        <f t="shared" si="13"/>
        <v>0</v>
      </c>
      <c r="R67" s="304">
        <f t="shared" si="13"/>
        <v>0</v>
      </c>
      <c r="S67" s="213">
        <f t="shared" si="13"/>
        <v>0</v>
      </c>
      <c r="T67" s="191">
        <f t="shared" si="13"/>
        <v>0</v>
      </c>
      <c r="U67" s="192">
        <f t="shared" si="13"/>
        <v>0</v>
      </c>
    </row>
    <row r="68" spans="1:21" ht="27.75">
      <c r="A68" s="109"/>
      <c r="B68" s="87"/>
      <c r="C68" s="86"/>
      <c r="D68" s="87"/>
      <c r="E68" s="292"/>
      <c r="F68" s="292"/>
      <c r="G68" s="285">
        <f t="shared" si="2"/>
        <v>0</v>
      </c>
      <c r="H68" s="292"/>
      <c r="I68" s="285">
        <f>SUM(J68:R68)</f>
        <v>0</v>
      </c>
      <c r="J68" s="293"/>
      <c r="K68" s="294"/>
      <c r="L68" s="294"/>
      <c r="M68" s="294"/>
      <c r="N68" s="294"/>
      <c r="O68" s="294"/>
      <c r="P68" s="294"/>
      <c r="Q68" s="294"/>
      <c r="R68" s="295"/>
      <c r="S68" s="214"/>
      <c r="T68" s="193"/>
      <c r="U68" s="194"/>
    </row>
    <row r="69" spans="1:21" ht="27.75" hidden="1">
      <c r="A69" s="109"/>
      <c r="B69" s="87"/>
      <c r="C69" s="86"/>
      <c r="D69" s="87"/>
      <c r="E69" s="292"/>
      <c r="F69" s="292"/>
      <c r="G69" s="285">
        <f t="shared" si="2"/>
        <v>0</v>
      </c>
      <c r="H69" s="292"/>
      <c r="I69" s="285">
        <f>SUM(J69:R69)</f>
        <v>0</v>
      </c>
      <c r="J69" s="293"/>
      <c r="K69" s="294"/>
      <c r="L69" s="294"/>
      <c r="M69" s="294"/>
      <c r="N69" s="294"/>
      <c r="O69" s="294"/>
      <c r="P69" s="294"/>
      <c r="Q69" s="294"/>
      <c r="R69" s="295"/>
      <c r="S69" s="214"/>
      <c r="T69" s="193"/>
      <c r="U69" s="194"/>
    </row>
    <row r="70" spans="1:21" ht="47.25">
      <c r="A70" s="109"/>
      <c r="B70" s="87">
        <v>2</v>
      </c>
      <c r="C70" s="89" t="s">
        <v>49</v>
      </c>
      <c r="D70" s="87">
        <v>615200</v>
      </c>
      <c r="E70" s="305">
        <f>E72+E71</f>
        <v>0</v>
      </c>
      <c r="F70" s="305">
        <f aca="true" t="shared" si="14" ref="F70:R70">F72+F71</f>
        <v>0</v>
      </c>
      <c r="G70" s="305">
        <f t="shared" si="14"/>
        <v>0</v>
      </c>
      <c r="H70" s="305">
        <f t="shared" si="14"/>
        <v>0</v>
      </c>
      <c r="I70" s="305">
        <f t="shared" si="14"/>
        <v>0</v>
      </c>
      <c r="J70" s="298">
        <f t="shared" si="14"/>
        <v>0</v>
      </c>
      <c r="K70" s="298">
        <f t="shared" si="14"/>
        <v>0</v>
      </c>
      <c r="L70" s="298">
        <f t="shared" si="14"/>
        <v>0</v>
      </c>
      <c r="M70" s="298">
        <f t="shared" si="14"/>
        <v>0</v>
      </c>
      <c r="N70" s="298">
        <f t="shared" si="14"/>
        <v>0</v>
      </c>
      <c r="O70" s="298">
        <f t="shared" si="14"/>
        <v>0</v>
      </c>
      <c r="P70" s="298">
        <f t="shared" si="14"/>
        <v>0</v>
      </c>
      <c r="Q70" s="298">
        <f t="shared" si="14"/>
        <v>0</v>
      </c>
      <c r="R70" s="298">
        <f t="shared" si="14"/>
        <v>0</v>
      </c>
      <c r="S70" s="214">
        <f>S72</f>
        <v>0</v>
      </c>
      <c r="T70" s="193">
        <f>T72</f>
        <v>0</v>
      </c>
      <c r="U70" s="194">
        <f>U72</f>
        <v>0</v>
      </c>
    </row>
    <row r="71" spans="1:21" ht="27.75">
      <c r="A71" s="109"/>
      <c r="B71" s="87"/>
      <c r="C71" s="89"/>
      <c r="D71" s="87"/>
      <c r="E71" s="292"/>
      <c r="F71" s="292"/>
      <c r="G71" s="285">
        <f t="shared" si="2"/>
        <v>0</v>
      </c>
      <c r="H71" s="292"/>
      <c r="I71" s="285">
        <f>SUM(J71:R71)</f>
        <v>0</v>
      </c>
      <c r="J71" s="293"/>
      <c r="K71" s="294"/>
      <c r="L71" s="294"/>
      <c r="M71" s="294"/>
      <c r="N71" s="294"/>
      <c r="O71" s="294"/>
      <c r="P71" s="294"/>
      <c r="Q71" s="294"/>
      <c r="R71" s="295"/>
      <c r="S71" s="214"/>
      <c r="T71" s="193"/>
      <c r="U71" s="194"/>
    </row>
    <row r="72" spans="1:21" ht="27.75" hidden="1">
      <c r="A72" s="109"/>
      <c r="B72" s="87"/>
      <c r="C72" s="89"/>
      <c r="D72" s="87"/>
      <c r="E72" s="292"/>
      <c r="F72" s="292"/>
      <c r="G72" s="285">
        <f t="shared" si="2"/>
        <v>0</v>
      </c>
      <c r="H72" s="292"/>
      <c r="I72" s="285">
        <f>SUM(J72:R72)</f>
        <v>0</v>
      </c>
      <c r="J72" s="293"/>
      <c r="K72" s="294"/>
      <c r="L72" s="294"/>
      <c r="M72" s="294"/>
      <c r="N72" s="294"/>
      <c r="O72" s="294"/>
      <c r="P72" s="294"/>
      <c r="Q72" s="294"/>
      <c r="R72" s="295"/>
      <c r="S72" s="214"/>
      <c r="T72" s="193"/>
      <c r="U72" s="194"/>
    </row>
    <row r="73" spans="1:21" ht="27.75" thickBot="1">
      <c r="A73" s="109"/>
      <c r="B73" s="187" t="s">
        <v>14</v>
      </c>
      <c r="C73" s="188" t="s">
        <v>28</v>
      </c>
      <c r="D73" s="189">
        <v>616000</v>
      </c>
      <c r="E73" s="288">
        <f aca="true" t="shared" si="15" ref="E73:U73">E74</f>
        <v>0</v>
      </c>
      <c r="F73" s="288">
        <f t="shared" si="15"/>
        <v>0</v>
      </c>
      <c r="G73" s="288">
        <f t="shared" si="15"/>
        <v>0</v>
      </c>
      <c r="H73" s="288">
        <f t="shared" si="15"/>
        <v>0</v>
      </c>
      <c r="I73" s="288">
        <f t="shared" si="15"/>
        <v>0</v>
      </c>
      <c r="J73" s="306">
        <f t="shared" si="15"/>
        <v>0</v>
      </c>
      <c r="K73" s="306">
        <f t="shared" si="15"/>
        <v>0</v>
      </c>
      <c r="L73" s="306">
        <f t="shared" si="15"/>
        <v>0</v>
      </c>
      <c r="M73" s="306">
        <f t="shared" si="15"/>
        <v>0</v>
      </c>
      <c r="N73" s="306">
        <f t="shared" si="15"/>
        <v>0</v>
      </c>
      <c r="O73" s="306">
        <f t="shared" si="15"/>
        <v>0</v>
      </c>
      <c r="P73" s="306">
        <f t="shared" si="15"/>
        <v>0</v>
      </c>
      <c r="Q73" s="306">
        <f t="shared" si="15"/>
        <v>0</v>
      </c>
      <c r="R73" s="306">
        <f t="shared" si="15"/>
        <v>0</v>
      </c>
      <c r="S73" s="212">
        <f t="shared" si="15"/>
        <v>0</v>
      </c>
      <c r="T73" s="175">
        <f t="shared" si="15"/>
        <v>0</v>
      </c>
      <c r="U73" s="176">
        <f t="shared" si="15"/>
        <v>0</v>
      </c>
    </row>
    <row r="74" spans="1:21" ht="27.75">
      <c r="A74" s="109"/>
      <c r="B74" s="199">
        <v>1</v>
      </c>
      <c r="C74" s="90" t="s">
        <v>50</v>
      </c>
      <c r="D74" s="114">
        <v>616200</v>
      </c>
      <c r="E74" s="292"/>
      <c r="F74" s="292"/>
      <c r="G74" s="285">
        <f t="shared" si="2"/>
        <v>0</v>
      </c>
      <c r="H74" s="292"/>
      <c r="I74" s="285">
        <f>SUM(J74:R74)</f>
        <v>0</v>
      </c>
      <c r="J74" s="308"/>
      <c r="K74" s="309"/>
      <c r="L74" s="309"/>
      <c r="M74" s="310"/>
      <c r="N74" s="310"/>
      <c r="O74" s="310"/>
      <c r="P74" s="310"/>
      <c r="Q74" s="310"/>
      <c r="R74" s="311"/>
      <c r="S74" s="218"/>
      <c r="T74" s="200"/>
      <c r="U74" s="201"/>
    </row>
    <row r="75" spans="1:21" ht="46.5" thickBot="1">
      <c r="A75" s="109"/>
      <c r="B75" s="187" t="s">
        <v>15</v>
      </c>
      <c r="C75" s="188" t="s">
        <v>77</v>
      </c>
      <c r="D75" s="202"/>
      <c r="E75" s="288">
        <f aca="true" t="shared" si="16" ref="E75:U75">SUM(E76:E81)</f>
        <v>0</v>
      </c>
      <c r="F75" s="288">
        <f t="shared" si="16"/>
        <v>0</v>
      </c>
      <c r="G75" s="288">
        <f t="shared" si="16"/>
        <v>0</v>
      </c>
      <c r="H75" s="290">
        <f t="shared" si="16"/>
        <v>0</v>
      </c>
      <c r="I75" s="288">
        <f t="shared" si="16"/>
        <v>0</v>
      </c>
      <c r="J75" s="289">
        <f t="shared" si="16"/>
        <v>0</v>
      </c>
      <c r="K75" s="289">
        <f t="shared" si="16"/>
        <v>0</v>
      </c>
      <c r="L75" s="289">
        <f t="shared" si="16"/>
        <v>0</v>
      </c>
      <c r="M75" s="289">
        <f t="shared" si="16"/>
        <v>0</v>
      </c>
      <c r="N75" s="289">
        <f t="shared" si="16"/>
        <v>0</v>
      </c>
      <c r="O75" s="289">
        <f t="shared" si="16"/>
        <v>0</v>
      </c>
      <c r="P75" s="289">
        <f t="shared" si="16"/>
        <v>0</v>
      </c>
      <c r="Q75" s="289">
        <f t="shared" si="16"/>
        <v>0</v>
      </c>
      <c r="R75" s="289">
        <f t="shared" si="16"/>
        <v>0</v>
      </c>
      <c r="S75" s="212">
        <f t="shared" si="16"/>
        <v>0</v>
      </c>
      <c r="T75" s="175">
        <f t="shared" si="16"/>
        <v>0</v>
      </c>
      <c r="U75" s="176">
        <f t="shared" si="16"/>
        <v>0</v>
      </c>
    </row>
    <row r="76" spans="1:21" ht="47.25">
      <c r="A76" s="109"/>
      <c r="B76" s="203">
        <v>1</v>
      </c>
      <c r="C76" s="93" t="s">
        <v>51</v>
      </c>
      <c r="D76" s="115">
        <v>821100</v>
      </c>
      <c r="E76" s="313"/>
      <c r="F76" s="313"/>
      <c r="G76" s="285">
        <f t="shared" si="2"/>
        <v>0</v>
      </c>
      <c r="H76" s="362"/>
      <c r="I76" s="363">
        <f aca="true" t="shared" si="17" ref="I76:I81">SUM(J76:R76)</f>
        <v>0</v>
      </c>
      <c r="J76" s="315"/>
      <c r="K76" s="315"/>
      <c r="L76" s="315"/>
      <c r="M76" s="315"/>
      <c r="N76" s="315"/>
      <c r="O76" s="315"/>
      <c r="P76" s="315"/>
      <c r="Q76" s="315"/>
      <c r="R76" s="315"/>
      <c r="S76" s="219"/>
      <c r="T76" s="204"/>
      <c r="U76" s="205"/>
    </row>
    <row r="77" spans="1:21" ht="27.75">
      <c r="A77" s="109"/>
      <c r="B77" s="78">
        <v>2</v>
      </c>
      <c r="C77" s="79" t="s">
        <v>23</v>
      </c>
      <c r="D77" s="78">
        <v>821200</v>
      </c>
      <c r="E77" s="313"/>
      <c r="F77" s="313"/>
      <c r="G77" s="285">
        <f t="shared" si="2"/>
        <v>0</v>
      </c>
      <c r="H77" s="294"/>
      <c r="I77" s="363">
        <f t="shared" si="17"/>
        <v>0</v>
      </c>
      <c r="J77" s="315"/>
      <c r="K77" s="315"/>
      <c r="L77" s="315"/>
      <c r="M77" s="315"/>
      <c r="N77" s="315"/>
      <c r="O77" s="315"/>
      <c r="P77" s="315"/>
      <c r="Q77" s="315"/>
      <c r="R77" s="315"/>
      <c r="S77" s="211"/>
      <c r="T77" s="185"/>
      <c r="U77" s="186"/>
    </row>
    <row r="78" spans="1:21" ht="27.75">
      <c r="A78" s="109"/>
      <c r="B78" s="78">
        <v>3</v>
      </c>
      <c r="C78" s="79" t="s">
        <v>24</v>
      </c>
      <c r="D78" s="78">
        <v>821300</v>
      </c>
      <c r="E78" s="313"/>
      <c r="F78" s="313"/>
      <c r="G78" s="285">
        <f t="shared" si="2"/>
        <v>0</v>
      </c>
      <c r="H78" s="294"/>
      <c r="I78" s="363">
        <f t="shared" si="17"/>
        <v>0</v>
      </c>
      <c r="J78" s="315"/>
      <c r="K78" s="315"/>
      <c r="L78" s="315"/>
      <c r="M78" s="315"/>
      <c r="N78" s="315"/>
      <c r="O78" s="315"/>
      <c r="P78" s="315"/>
      <c r="Q78" s="315"/>
      <c r="R78" s="315"/>
      <c r="S78" s="211"/>
      <c r="T78" s="185"/>
      <c r="U78" s="186"/>
    </row>
    <row r="79" spans="1:21" ht="27.75">
      <c r="A79" s="109"/>
      <c r="B79" s="78">
        <v>4</v>
      </c>
      <c r="C79" s="89" t="s">
        <v>25</v>
      </c>
      <c r="D79" s="78">
        <v>821400</v>
      </c>
      <c r="E79" s="313"/>
      <c r="F79" s="313"/>
      <c r="G79" s="285">
        <f t="shared" si="2"/>
        <v>0</v>
      </c>
      <c r="H79" s="294"/>
      <c r="I79" s="363">
        <f t="shared" si="17"/>
        <v>0</v>
      </c>
      <c r="J79" s="315"/>
      <c r="K79" s="315"/>
      <c r="L79" s="315"/>
      <c r="M79" s="315"/>
      <c r="N79" s="315"/>
      <c r="O79" s="315"/>
      <c r="P79" s="315"/>
      <c r="Q79" s="315"/>
      <c r="R79" s="315"/>
      <c r="S79" s="211"/>
      <c r="T79" s="185"/>
      <c r="U79" s="186"/>
    </row>
    <row r="80" spans="1:21" ht="27.75">
      <c r="A80" s="109"/>
      <c r="B80" s="78">
        <v>5</v>
      </c>
      <c r="C80" s="89" t="s">
        <v>26</v>
      </c>
      <c r="D80" s="78">
        <v>821500</v>
      </c>
      <c r="E80" s="313"/>
      <c r="F80" s="313"/>
      <c r="G80" s="285">
        <f t="shared" si="2"/>
        <v>0</v>
      </c>
      <c r="H80" s="294"/>
      <c r="I80" s="363">
        <f t="shared" si="17"/>
        <v>0</v>
      </c>
      <c r="J80" s="315"/>
      <c r="K80" s="315"/>
      <c r="L80" s="315"/>
      <c r="M80" s="315"/>
      <c r="N80" s="315"/>
      <c r="O80" s="315"/>
      <c r="P80" s="315"/>
      <c r="Q80" s="315"/>
      <c r="R80" s="315"/>
      <c r="S80" s="211"/>
      <c r="T80" s="185"/>
      <c r="U80" s="186"/>
    </row>
    <row r="81" spans="1:22" ht="27.75">
      <c r="A81" s="109"/>
      <c r="B81" s="78">
        <v>6</v>
      </c>
      <c r="C81" s="89" t="s">
        <v>27</v>
      </c>
      <c r="D81" s="78">
        <v>821600</v>
      </c>
      <c r="E81" s="313"/>
      <c r="F81" s="313"/>
      <c r="G81" s="285">
        <f t="shared" si="2"/>
        <v>0</v>
      </c>
      <c r="H81" s="294"/>
      <c r="I81" s="363">
        <f t="shared" si="17"/>
        <v>0</v>
      </c>
      <c r="J81" s="315"/>
      <c r="K81" s="315"/>
      <c r="L81" s="315"/>
      <c r="M81" s="315"/>
      <c r="N81" s="315"/>
      <c r="O81" s="315"/>
      <c r="P81" s="315"/>
      <c r="Q81" s="315"/>
      <c r="R81" s="315"/>
      <c r="S81" s="211"/>
      <c r="T81" s="185"/>
      <c r="U81" s="186"/>
      <c r="V81" s="6"/>
    </row>
    <row r="82" spans="1:22" ht="46.5" thickBot="1">
      <c r="A82" s="110"/>
      <c r="B82" s="187"/>
      <c r="C82" s="188" t="s">
        <v>90</v>
      </c>
      <c r="D82" s="202"/>
      <c r="E82" s="288">
        <f aca="true" t="shared" si="18" ref="E82:U82">E14+E26+E66+E73+E75</f>
        <v>0</v>
      </c>
      <c r="F82" s="288">
        <f t="shared" si="18"/>
        <v>0</v>
      </c>
      <c r="G82" s="288">
        <f t="shared" si="18"/>
        <v>0</v>
      </c>
      <c r="H82" s="364">
        <f t="shared" si="18"/>
        <v>0</v>
      </c>
      <c r="I82" s="288">
        <f t="shared" si="18"/>
        <v>0</v>
      </c>
      <c r="J82" s="318">
        <f t="shared" si="18"/>
        <v>0</v>
      </c>
      <c r="K82" s="318">
        <f t="shared" si="18"/>
        <v>0</v>
      </c>
      <c r="L82" s="318">
        <f t="shared" si="18"/>
        <v>0</v>
      </c>
      <c r="M82" s="318">
        <f t="shared" si="18"/>
        <v>0</v>
      </c>
      <c r="N82" s="318">
        <f t="shared" si="18"/>
        <v>0</v>
      </c>
      <c r="O82" s="318">
        <f t="shared" si="18"/>
        <v>0</v>
      </c>
      <c r="P82" s="318">
        <f t="shared" si="18"/>
        <v>0</v>
      </c>
      <c r="Q82" s="318">
        <f t="shared" si="18"/>
        <v>0</v>
      </c>
      <c r="R82" s="318">
        <f t="shared" si="18"/>
        <v>0</v>
      </c>
      <c r="S82" s="212">
        <f t="shared" si="18"/>
        <v>0</v>
      </c>
      <c r="T82" s="175">
        <f t="shared" si="18"/>
        <v>0</v>
      </c>
      <c r="U82" s="176">
        <f t="shared" si="18"/>
        <v>0</v>
      </c>
      <c r="V82" s="6"/>
    </row>
    <row r="83" spans="1:22" ht="23.25">
      <c r="A83" s="71"/>
      <c r="B83" s="94"/>
      <c r="C83" s="95"/>
      <c r="D83" s="96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65"/>
      <c r="S83" s="65"/>
      <c r="T83" s="65"/>
      <c r="U83" s="65"/>
      <c r="V83" s="6"/>
    </row>
    <row r="84" spans="1:22" ht="23.25">
      <c r="A84" s="71"/>
      <c r="B84" s="94"/>
      <c r="C84" s="95"/>
      <c r="D84" s="96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65"/>
      <c r="S84" s="65"/>
      <c r="T84" s="65"/>
      <c r="U84" s="65"/>
      <c r="V84" s="6"/>
    </row>
    <row r="85" spans="1:22" ht="15.75" customHeight="1">
      <c r="A85" s="71"/>
      <c r="B85" s="98"/>
      <c r="C85" s="455"/>
      <c r="D85" s="455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  <c r="R85" s="66"/>
      <c r="S85" s="66"/>
      <c r="T85" s="66"/>
      <c r="U85" s="66"/>
      <c r="V85" s="6"/>
    </row>
    <row r="86" spans="1:22" ht="15.75" customHeight="1">
      <c r="A86" s="71"/>
      <c r="B86" s="98"/>
      <c r="C86" s="99"/>
      <c r="D86" s="99"/>
      <c r="E86" s="99"/>
      <c r="F86" s="99"/>
      <c r="G86" s="99"/>
      <c r="H86" s="99"/>
      <c r="I86" s="99"/>
      <c r="K86" s="99"/>
      <c r="L86" s="99"/>
      <c r="M86" s="99"/>
      <c r="N86" s="99"/>
      <c r="O86" s="99"/>
      <c r="P86" s="208"/>
      <c r="Q86" s="208"/>
      <c r="R86" s="67"/>
      <c r="S86" s="67"/>
      <c r="T86" s="67"/>
      <c r="U86" s="67"/>
      <c r="V86" s="6"/>
    </row>
    <row r="87" spans="1:22" ht="27" customHeight="1">
      <c r="A87" s="71"/>
      <c r="B87" s="98"/>
      <c r="C87" s="99"/>
      <c r="D87" s="99"/>
      <c r="E87" s="99"/>
      <c r="F87" s="99"/>
      <c r="G87" s="99"/>
      <c r="H87" s="99"/>
      <c r="I87" s="99"/>
      <c r="K87" s="99"/>
      <c r="L87" s="99"/>
      <c r="M87" s="99"/>
      <c r="N87" s="99"/>
      <c r="O87" s="99"/>
      <c r="P87" s="99"/>
      <c r="Q87" s="99" t="s">
        <v>54</v>
      </c>
      <c r="R87" s="66"/>
      <c r="S87" s="66"/>
      <c r="T87" s="66"/>
      <c r="U87" s="66"/>
      <c r="V87" s="6"/>
    </row>
    <row r="88" spans="2:22" ht="15" customHeight="1">
      <c r="B88" s="57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57"/>
      <c r="Q88" s="69"/>
      <c r="R88" s="69"/>
      <c r="S88" s="57"/>
      <c r="T88" s="70" t="s">
        <v>54</v>
      </c>
      <c r="U88" s="51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L7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Valentina Martic-Alibegovic</cp:lastModifiedBy>
  <cp:lastPrinted>2023-04-05T09:48:01Z</cp:lastPrinted>
  <dcterms:created xsi:type="dcterms:W3CDTF">2012-12-10T09:23:30Z</dcterms:created>
  <dcterms:modified xsi:type="dcterms:W3CDTF">2023-06-15T08:57:40Z</dcterms:modified>
  <cp:category/>
  <cp:version/>
  <cp:contentType/>
  <cp:contentStatus/>
</cp:coreProperties>
</file>