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735" tabRatio="776" activeTab="3"/>
  </bookViews>
  <sheets>
    <sheet name="Dodatne upute" sheetId="1" r:id="rId1"/>
    <sheet name="Tab 1a" sheetId="2" r:id="rId2"/>
    <sheet name="Tab 1" sheetId="3" r:id="rId3"/>
    <sheet name="Tab 2" sheetId="4" r:id="rId4"/>
    <sheet name="Sheet1" sheetId="5" r:id="rId5"/>
    <sheet name="Tab 3" sheetId="6" r:id="rId6"/>
    <sheet name="Tab 4-PPN1" sheetId="7" r:id="rId7"/>
    <sheet name="Tab 4-PPN2" sheetId="8" r:id="rId8"/>
    <sheet name="Tab 4-PPN3" sheetId="9" r:id="rId9"/>
    <sheet name="Tab 4-PPN4" sheetId="10" r:id="rId10"/>
    <sheet name="Tab 4-PPN5" sheetId="11" r:id="rId11"/>
    <sheet name="Tab 4-PPN6" sheetId="12" r:id="rId12"/>
    <sheet name="Tab 4-PPN7" sheetId="13" r:id="rId13"/>
    <sheet name="Tab 4-PPN8" sheetId="14" r:id="rId14"/>
    <sheet name="Tab 4-PPN9" sheetId="15" r:id="rId15"/>
    <sheet name="Tab 4-PPN10" sheetId="16" r:id="rId16"/>
    <sheet name="Tabela 1" sheetId="17" state="hidden" r:id="rId17"/>
    <sheet name="Tabela 2" sheetId="18" state="hidden" r:id="rId18"/>
    <sheet name="Tabela 3" sheetId="19" state="hidden" r:id="rId19"/>
    <sheet name="Tabela 4" sheetId="20" state="hidden" r:id="rId20"/>
    <sheet name="Tabela 1 za analiticki pregled" sheetId="21" state="hidden" r:id="rId21"/>
    <sheet name="Tabela 5 (2)" sheetId="22" state="hidden" r:id="rId22"/>
    <sheet name="Tab 4-PPN11" sheetId="23" r:id="rId23"/>
    <sheet name="Tab 4-PPN12" sheetId="24" state="hidden" r:id="rId24"/>
    <sheet name="Tab 4-PPN13" sheetId="25" state="hidden" r:id="rId25"/>
    <sheet name="Tab 4-PPN14" sheetId="26" state="hidden" r:id="rId26"/>
    <sheet name="Tab 4-PPN15" sheetId="27" state="hidden" r:id="rId27"/>
    <sheet name="Tab 4-PPN16" sheetId="28" state="hidden" r:id="rId28"/>
    <sheet name="Tab 4-PPN17" sheetId="29" state="hidden" r:id="rId29"/>
    <sheet name="Tab 4-PPN18" sheetId="30" state="hidden" r:id="rId30"/>
    <sheet name="Tab 4-PPN19" sheetId="31" state="hidden" r:id="rId31"/>
    <sheet name="Tab 4-PPN20" sheetId="32" state="hidden" r:id="rId32"/>
    <sheet name="Tabela 5" sheetId="33" r:id="rId33"/>
  </sheets>
  <definedNames>
    <definedName name="_xlnm.Print_Area" localSheetId="0">'Dodatne upute'!$A$1:$B$10</definedName>
    <definedName name="_xlnm.Print_Area" localSheetId="2">'Tab 1'!$B$1:$AB$68</definedName>
    <definedName name="_xlnm.Print_Area" localSheetId="3">'Tab 2'!$B$1:$S$72</definedName>
    <definedName name="_xlnm.Print_Area" localSheetId="5">'Tab 3'!$B$1:$S$72</definedName>
    <definedName name="_xlnm.Print_Area" localSheetId="6">'Tab 4-PPN1'!$B$1:$S$73</definedName>
    <definedName name="_xlnm.Print_Area" localSheetId="15">'Tab 4-PPN10'!$B$1:$S$73</definedName>
    <definedName name="_xlnm.Print_Area" localSheetId="7">'Tab 4-PPN2'!$B$1:$S$73</definedName>
    <definedName name="_xlnm.Print_Area" localSheetId="8">'Tab 4-PPN3'!$B$1:$S$73</definedName>
    <definedName name="_xlnm.Print_Area" localSheetId="9">'Tab 4-PPN4'!$B$1:$S$73</definedName>
    <definedName name="_xlnm.Print_Area" localSheetId="10">'Tab 4-PPN5'!$B$1:$S$73</definedName>
    <definedName name="_xlnm.Print_Area" localSheetId="11">'Tab 4-PPN6'!$B$1:$S$73</definedName>
    <definedName name="_xlnm.Print_Area" localSheetId="12">'Tab 4-PPN7'!$B$1:$S$73</definedName>
    <definedName name="_xlnm.Print_Area" localSheetId="13">'Tab 4-PPN8'!$B$1:$S$73</definedName>
    <definedName name="_xlnm.Print_Area" localSheetId="14">'Tab 4-PPN9'!$B$1:$S$73</definedName>
    <definedName name="_xlnm.Print_Area" localSheetId="16">'Tabela 1'!$A$1:$P$48</definedName>
    <definedName name="_xlnm.Print_Area" localSheetId="20">'Tabela 1 za analiticki pregled'!$A$1:$O$48</definedName>
    <definedName name="_xlnm.Print_Area" localSheetId="17">'Tabela 2'!$A$1:$I$47</definedName>
    <definedName name="_xlnm.Print_Area" localSheetId="18">'Tabela 3'!$A$1:$I$47</definedName>
    <definedName name="_xlnm.Print_Area" localSheetId="19">'Tabela 4'!$A$1:$I$47</definedName>
    <definedName name="_xlnm.Print_Titles" localSheetId="2">'Tab 1'!$8:$11</definedName>
    <definedName name="_xlnm.Print_Titles" localSheetId="1">'Tab 1a'!$7:$10</definedName>
    <definedName name="_xlnm.Print_Titles" localSheetId="3">'Tab 2'!$9:$12</definedName>
    <definedName name="_xlnm.Print_Titles" localSheetId="5">'Tab 3'!$9:$12</definedName>
    <definedName name="_xlnm.Print_Titles" localSheetId="6">'Tab 4-PPN1'!$10:$13</definedName>
    <definedName name="_xlnm.Print_Titles" localSheetId="15">'Tab 4-PPN10'!$10:$13</definedName>
    <definedName name="_xlnm.Print_Titles" localSheetId="7">'Tab 4-PPN2'!$10:$13</definedName>
    <definedName name="_xlnm.Print_Titles" localSheetId="8">'Tab 4-PPN3'!$10:$13</definedName>
    <definedName name="_xlnm.Print_Titles" localSheetId="9">'Tab 4-PPN4'!$10:$13</definedName>
    <definedName name="_xlnm.Print_Titles" localSheetId="10">'Tab 4-PPN5'!$10:$13</definedName>
    <definedName name="_xlnm.Print_Titles" localSheetId="11">'Tab 4-PPN6'!$10:$13</definedName>
    <definedName name="_xlnm.Print_Titles" localSheetId="12">'Tab 4-PPN7'!$10:$13</definedName>
    <definedName name="_xlnm.Print_Titles" localSheetId="13">'Tab 4-PPN8'!$10:$13</definedName>
    <definedName name="_xlnm.Print_Titles" localSheetId="14">'Tab 4-PPN9'!$10:$13</definedName>
  </definedNames>
  <calcPr fullCalcOnLoad="1"/>
</workbook>
</file>

<file path=xl/sharedStrings.xml><?xml version="1.0" encoding="utf-8"?>
<sst xmlns="http://schemas.openxmlformats.org/spreadsheetml/2006/main" count="2127" uniqueCount="363">
  <si>
    <t>NAZIV INSTITUCIJE:  _____________________________________________________________________________________</t>
  </si>
  <si>
    <t>R.br.</t>
  </si>
  <si>
    <t>Vrsta rashoda</t>
  </si>
  <si>
    <t>Ekon. kod</t>
  </si>
  <si>
    <t>Raspored na neposrednu potrošnju i programe posebne namjene</t>
  </si>
  <si>
    <t>Neposredna potrošnja institucije</t>
  </si>
  <si>
    <t>Program posebne namjene br. 1</t>
  </si>
  <si>
    <t>Program posebne namjene br. 2</t>
  </si>
  <si>
    <t>Program posebne namjene br. 3</t>
  </si>
  <si>
    <t>.....</t>
  </si>
  <si>
    <t>Program posebne namjene br. X</t>
  </si>
  <si>
    <t>X</t>
  </si>
  <si>
    <t>I</t>
  </si>
  <si>
    <t>TEKUĆI IZDACI</t>
  </si>
  <si>
    <t>Putni troškovi</t>
  </si>
  <si>
    <t>Izdaci telefonskih i poštanskih usluga</t>
  </si>
  <si>
    <t>Izdaci za energiju i komunalne usluge</t>
  </si>
  <si>
    <t>Troškovi zakupa</t>
  </si>
  <si>
    <t>Izdaci za tekuće održavanje</t>
  </si>
  <si>
    <t xml:space="preserve">Izdaci za osiguranje i troškove platnog prometa </t>
  </si>
  <si>
    <t>Ugovorene i druge posebne usluge</t>
  </si>
  <si>
    <t>II</t>
  </si>
  <si>
    <t>KAPITALNI IZDACI</t>
  </si>
  <si>
    <t>III</t>
  </si>
  <si>
    <t>IV</t>
  </si>
  <si>
    <t xml:space="preserve">Dinamika ukupne potrošnje institucije po mjesecima                                                                      </t>
  </si>
  <si>
    <t>NAZIV PROGRAMA POSEBNE NAMJENE:  __________________________________________________________________</t>
  </si>
  <si>
    <t>NAZIV PROGRAMA POSEBNE NAMJENE:  _____________________________________________________________________</t>
  </si>
  <si>
    <t>V</t>
  </si>
  <si>
    <t>4=5+...+16</t>
  </si>
  <si>
    <t xml:space="preserve">                     Dinamika potrošnje institucije po mjesecima                                                                                                                                                                                                             MJESTO POTROŠNJE: PROGRAM POSEBNE NAMJENE</t>
  </si>
  <si>
    <t>Tablica 5: PREGLED RASPOREDA NAMJENSKIH SREDSTAVA ZA PROGRAM POSEBNE NAMJENE - DINAMIKA POTROŠNJE ZA PROGRAM POSEBNE NAMJENE PO MJESECIMA</t>
  </si>
  <si>
    <t>Program posebne namjene br. 4</t>
  </si>
  <si>
    <t>Program posebne namjene br. 5</t>
  </si>
  <si>
    <t>Program posebne namjene br. 6</t>
  </si>
  <si>
    <t>Sredstva raspoređena na program posebne namjene za 2015. godinu</t>
  </si>
  <si>
    <t>Tablica 1: PREGLED UKUPNO ODOBRENOG BUDžETA PO EKONOMSKIM KATEGORIJAMA I RASPOREDU PO MJESTU POTROŠNJE (NEPOSREDNA POTROŠNJA INSTITUCIJE I PO PROGRAMIMA POSEBNE NAMJENE)</t>
  </si>
  <si>
    <t>Rukovodilac  budžetskog  korisnika</t>
  </si>
  <si>
    <t>Bruto plate i naknade</t>
  </si>
  <si>
    <t>Naknade troškova zaposlenih</t>
  </si>
  <si>
    <t>Nabavka materijala</t>
  </si>
  <si>
    <t>Izdaci za usluge prevoza i goriva</t>
  </si>
  <si>
    <t>Nabavka zemljišta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</si>
  <si>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</si>
  <si>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</si>
  <si>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</si>
  <si>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</si>
  <si>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</si>
  <si>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</si>
  <si>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</si>
  <si>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 xml:space="preserve">Napomena: Svaki budžetski korisnik treba popuniti ovaj obrazac na analitičkim kategorijama tako da zbir iznosa na analitičkim kategorijama daje sumu iskazanu na sintetičkim kategorijama. </t>
  </si>
  <si>
    <t>Prestrukturisani budžet za 2015. godinu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</si>
  <si>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</si>
  <si>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</si>
  <si>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</si>
  <si>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</si>
  <si>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</si>
  <si>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</si>
  <si>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</si>
  <si>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</si>
  <si>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</si>
  <si>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oktombar</t>
  </si>
  <si>
    <t>novemrbar</t>
  </si>
  <si>
    <t>decembar</t>
  </si>
  <si>
    <t>Tablica 2: PREGLED RASPOREDA UKUPNOG BUDžETA PO EKONOMSKIM KATEGORIJAMA I MJESEČNOJ DINAMICI POTROŠNJE</t>
  </si>
  <si>
    <t>Tablica 3: PREGLED RASPOREDA DIJELA BUDžETA ZA NEPOSREDNU POTROŠNJU KORISNIKA (ISKLJUČUJUĆI PROGRAME POSEBNE NAMJENE) - DINAMIKA NEPOSREDNE POTROŠNJE PO MJESECIMA</t>
  </si>
  <si>
    <t>Tablica 4: PREGLED RASPOREDA DIJELA BUDžETA ZA PROGRAM POSEBNE NAMJENE - DINAMIKA POTROŠNJE ZA PROGRAM POSEBNE NAMJENE PO MJESECIMA</t>
  </si>
  <si>
    <t>...</t>
  </si>
  <si>
    <t>5=6+...+X</t>
  </si>
  <si>
    <t>TEKUĆI GRANTOVI I TRANSFERI</t>
  </si>
  <si>
    <t>KAPITALNI GRANTOVI I TRANSFERI</t>
  </si>
  <si>
    <t>Odobreno u Budžetu institucije po Odluci VM br.212/14 o privremenom finansiranju Institucija BiH za period januar-mart 2015.godine</t>
  </si>
  <si>
    <t>Odobreno u Budžetu institucije po Odluci VM br.212/14 i  Odluci VM br.16/15 o privremenom finansiranju Institucija BiH za period januar-juni 2015.godine</t>
  </si>
  <si>
    <t>6=7+8+9</t>
  </si>
  <si>
    <t xml:space="preserve">Dinamika ukupne potrošnje institucije po mjesecima   MJESTO POTROŠNJE: NEPOSREDNA POTROŠNJA        </t>
  </si>
  <si>
    <t xml:space="preserve">                                                         </t>
  </si>
  <si>
    <t xml:space="preserve">Dinamika ukupne potrošnje institucije po mjesecima       MJESTO POTROŠNJE: PROGRAM POSEBNE NAMJENE                                                             </t>
  </si>
  <si>
    <t>4=5+6</t>
  </si>
  <si>
    <t>Odobreno u Budžetu institucije po Odluci VM br.16/15 o privremenom finansiranju Institucija BiH za period april-juni 2015.godine</t>
  </si>
  <si>
    <t>Ukupno raspoređeno na neposrednu potrošnju i programe posebne namjene po Odluci VM br.16/15 za za period april-juni 2015. godinu</t>
  </si>
  <si>
    <t>Naknade troškova zaposlenih i skupštinskih zastupnika</t>
  </si>
  <si>
    <t>Izdaci telefonskih i poštanskih usluga (PTT)</t>
  </si>
  <si>
    <t>Iznajmljivanje opreme</t>
  </si>
  <si>
    <t>Izdaci osiguranja i bankarskih usluga i usluga platnog prometa</t>
  </si>
  <si>
    <t>TEKUĆI RASHODI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</si>
  <si>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</si>
  <si>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</si>
  <si>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</si>
  <si>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</si>
  <si>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</si>
  <si>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</si>
  <si>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</si>
  <si>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</si>
  <si>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</si>
  <si>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</si>
  <si>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</si>
  <si>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</si>
  <si>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</si>
  <si>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</si>
  <si>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</si>
  <si>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</si>
  <si>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</si>
  <si>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</si>
  <si>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</si>
  <si>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</si>
  <si>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</si>
  <si>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</si>
  <si>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</si>
  <si>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DODATNE UPUTE</t>
  </si>
  <si>
    <t>Potrebno je da dinamički plan na tabelama 1a, 3 i 4 bude prikazan u cijelim brojevima, odnosno bez decimalnih brojeva i formula u ćelijama koje ispunjavate, kako bi printana i elektronska verzija bile identične. U tabeli 5, koja se popunjava uz posebne zahtjeve za unos sredstava, se prikazuju i decimalni brojevi.</t>
  </si>
  <si>
    <t>IZDACI ZA NABAVKU STALNIH SREDSTAVA(1+..+6)</t>
  </si>
  <si>
    <t xml:space="preserve"> (OPŠTE NAMJENE I  PROGRAMI  POSEBNE NAMJENE)</t>
  </si>
  <si>
    <t>Opšte namjene</t>
  </si>
  <si>
    <t xml:space="preserve">Operativni plan </t>
  </si>
  <si>
    <t>Operativni plan</t>
  </si>
  <si>
    <t>Operativni plan po mjesecima</t>
  </si>
  <si>
    <t xml:space="preserve">Tabela 3: PREGLED RASPOREDA OPERATIVNOG PLANA BUDŽETSKOG KORISNIKA ZA OPŠTE NAMJENE (ISKLJUČUJUĆI PROGRAME POSEBNE NAMJENE) - </t>
  </si>
  <si>
    <t>Tabela 2: PREGLED RASPOREDA UKUPNOG OPERATIVNOG PLANA  PO EKONOMSKIM KATEGORIJAMA I PO MJESECIMA</t>
  </si>
  <si>
    <t xml:space="preserve">Operativni plan opšte namjene po mjesecima </t>
  </si>
  <si>
    <t>Tabela 4: PREGLED RASPOREDA OPERATIVNOG PLANA PROGRAMA POSEBNE NAMJENE PO MJESECIMA</t>
  </si>
  <si>
    <t>Operativni plan programa posbne namjene po mjesecima</t>
  </si>
  <si>
    <t>Napomena: Opšte namjene su budžetska sredstva iz fonda 10 i isključuju programe posebnih namjena i sredstva iz ostalih fondova</t>
  </si>
  <si>
    <t>10</t>
  </si>
  <si>
    <t>Opis</t>
  </si>
  <si>
    <t>U tabelama  3 i 4 , kolona 4, upisati dio zakonskog Budžeta koji se odnosi na opšte namjene (tabela 3) ili programe posebne namjene (tabele 4).</t>
  </si>
  <si>
    <t>Tabela 1: PREGLED UKUPNO ODOBRENOG OPERATIVNOG PLANA PO EKONOMSKIM KATEGORIJAMA</t>
  </si>
  <si>
    <t>6= 7+..+x</t>
  </si>
  <si>
    <t>6=7+8+...+18</t>
  </si>
  <si>
    <t>Tabela 5: PREGLED RASPOREDA OPERATIVNOG PLANA PROGRAMA POSEBNE NAMJENE PO MJESECIMA</t>
  </si>
  <si>
    <t xml:space="preserve">Operativni plan programa posebne namjene po mjesecima                                                                                                                                                                   </t>
  </si>
  <si>
    <t xml:space="preserve"> </t>
  </si>
  <si>
    <t>Program posebne namjene br. 7</t>
  </si>
  <si>
    <t>Program posebne namjene br. 8</t>
  </si>
  <si>
    <t>Program posebne namjene br. 9</t>
  </si>
  <si>
    <t>Program posebne namjene br. 10</t>
  </si>
  <si>
    <t>Program posebne namjene br. 11</t>
  </si>
  <si>
    <t>Program posebne namjene br. 12</t>
  </si>
  <si>
    <t>Program posebne namjene br. 13</t>
  </si>
  <si>
    <t>Program posebne namjene br. 14</t>
  </si>
  <si>
    <t>Program posebne namjene br. 15</t>
  </si>
  <si>
    <t>Program posebne namjene br. 16</t>
  </si>
  <si>
    <t>Program posebne namjene br. 17</t>
  </si>
  <si>
    <t>Program posebne namjene br. 18</t>
  </si>
  <si>
    <t>IZDACI ZA NABAVKU STALNIH SREDSTAVA (1+..+6)</t>
  </si>
  <si>
    <t>Budžet 2017</t>
  </si>
  <si>
    <t>Prestrukturisani budžet 2017</t>
  </si>
  <si>
    <t>Ukupno raspoređeno na program posebne namjene  za period januar-decembar 2017. godine</t>
  </si>
  <si>
    <t xml:space="preserve">Budžetski korisnici trebaju popuniti tabele 1a,3 i 4. Tabela 1a- podrazumjeva analitičko iskazivanje ekonomskih kategorija. Tabela 1- sintetički prikaz ekonomskih kategorija se automatski popunjava , kao i tabela 2, čim budžetski korisnik popuni tabelu 3 i tabele 4, ukoliko ima planirane programe posebnih namjena u okviru ukupnog Budžeta za 2018.godinu. </t>
  </si>
  <si>
    <t>Ukoliko su u Budžetu za 2018. godinu planirani programi posebne namjene, u tabeli 1a i 1 je potrebno za svaki program upisati naziv i ispuniti posebnu kolonu, te za svaki program posebne namjene pripremiti posebnu tabelu 4.</t>
  </si>
  <si>
    <t>U tabeli 1a u koloni 4 treba iskazati ukupno odobreni Budžet za 2018.godinu na analitičkim kategorijama tako da zbir iznosa na analitičkim kategorijama daje sumu iskazanu na sintetičkim kategorijama</t>
  </si>
  <si>
    <t xml:space="preserve">Nakon eventualne odluke o prestrukturisanju rashoda u 2018. godini dostavlja se novi operativni plan, gdje je potrebno upisati prestrukturisani budžet (iz odluke) u kolonu 5 u tabelama 1a, 3 i 4, te uskladiti operativni plan po mjesecima. </t>
  </si>
  <si>
    <t>U tabelama 1-4  u kolonu 2-vrsta rashoda pojedinačno upisati i rasporediti sve tekuće grantove, transfere, subvencije i drugo kao  i kapitalne grantove i transfere planirane u Budžetu za 2018. godinu. Odobreni iznosi rashoda za ovu vrstu rashoda se iskazuju samo u tabelama 1a, 3 i 4 , dok se u tabelama 1 i 2 ti iznosi automatski popunjavaju.</t>
  </si>
  <si>
    <t>Nakon popunjavanja svih tabela, sačuvajte fajl pod nazivom institucije (npr. MFT BiH- operativni plan za 2018.) i snimite na CD, na kojem ćete napisati isti naziv.</t>
  </si>
  <si>
    <t>Budžet 2018</t>
  </si>
  <si>
    <t>Prestrukturisani budžet 2018</t>
  </si>
  <si>
    <t>Ukupno raspoređeno na opšte namjene i programe posebne namjene  za period januar-decembar 2018. godinu</t>
  </si>
  <si>
    <t>Ukupno raspoređeno na opšte namjene i programe posebne namjene  za period januar-decembar 2018. godine</t>
  </si>
  <si>
    <t>Ukupno raspoređeno za opšte namjene za period januar-decembar 2018. godine</t>
  </si>
  <si>
    <t>Ukupno raspoređeno na program posebne namjene  za period januar-decembar 2018. godine</t>
  </si>
  <si>
    <t>Sredstva raspoređena na program posebne namjene za 2018. godinu</t>
  </si>
  <si>
    <t>Kolona 5 u tabelama 1a, 3 i 4 se popunjava tek nakon donesene odluke o prestrukturisanju rashoda u 2018. godini. U koloni 5 se iskazuje prestrukturisani budžet. Navedena kolona se u tabelama 1 i 2 automatski popunjava.</t>
  </si>
  <si>
    <t>URED  KOORDINATORA  ZA  REFORMU  JAVNE  UPRAVE</t>
  </si>
  <si>
    <t>0206</t>
  </si>
  <si>
    <t xml:space="preserve">Tabela 1a: PREGLED UKUPNO ODOBRENOG OPERATIVNOG PLANA PO EKONOMSKIM KATEGORIJAMA </t>
  </si>
  <si>
    <t>Program posebne namjene br. 1-Podrška domaćih vlasti PPN za RJU (0206170)</t>
  </si>
  <si>
    <t>Neto place</t>
  </si>
  <si>
    <t>Naknade plate za bolovanje preko 30  ili 42 dana</t>
  </si>
  <si>
    <t>Naknada place za vrijeme bolovanja</t>
  </si>
  <si>
    <t>Naknada place za vrijeme godisnjeg odmora</t>
  </si>
  <si>
    <t>Naknada place za vrijeme placenog odsustva</t>
  </si>
  <si>
    <t>Naknada place za drzavne i vjerske praznike</t>
  </si>
  <si>
    <t>Porez na plate</t>
  </si>
  <si>
    <t>Doprinos za PIO</t>
  </si>
  <si>
    <t>Doprinos za zdravstveno</t>
  </si>
  <si>
    <t>Doprinos za nezaposlene</t>
  </si>
  <si>
    <t>Doprinos za djeciju zastitu</t>
  </si>
  <si>
    <t>Doprinosi - ostalo</t>
  </si>
  <si>
    <t>Posebna naknada za zastitu od prirodnih i drugih nesreca</t>
  </si>
  <si>
    <t>Neto stimulacije</t>
  </si>
  <si>
    <t>Naknade za prevoz sa posla i na posao</t>
  </si>
  <si>
    <t>Naknade za koristenje osobnog vozila (sa izuzetkom poslovnih putovanja)</t>
  </si>
  <si>
    <t>Naknade troskova smjestaja duznosnika</t>
  </si>
  <si>
    <t>Naknade za odvojeni zivot</t>
  </si>
  <si>
    <t>Naknade za topli obrok tokom rada</t>
  </si>
  <si>
    <t>Regres za godisnji odmor</t>
  </si>
  <si>
    <t>Otpremnine zbog odlaska u mirovinu</t>
  </si>
  <si>
    <t>Jubilarne nagrade za stabilnost u radu,darovi djeci i sl.</t>
  </si>
  <si>
    <t>Pomoc u slucaju smrti</t>
  </si>
  <si>
    <t>Pomoc u slucaju teze invalidnosti</t>
  </si>
  <si>
    <t>Ostale posebne naknade</t>
  </si>
  <si>
    <t>Porez na naknade</t>
  </si>
  <si>
    <t>Doprinos za PIO - naknade</t>
  </si>
  <si>
    <t>Doprinos za zdravstveno - naknade</t>
  </si>
  <si>
    <t>Doprinos za nezaposlene - naknade</t>
  </si>
  <si>
    <t>Doprinos za djeciju zastitu - naknade</t>
  </si>
  <si>
    <t>Doprinosi ostalo - naknade</t>
  </si>
  <si>
    <t>Troskovi prevoza u zemlji javnim sredstvima</t>
  </si>
  <si>
    <t>Putovanje, licna vozila u zemlji</t>
  </si>
  <si>
    <t>613113</t>
  </si>
  <si>
    <t>Troskovi smjestaja za sl. putovanja u zemlji</t>
  </si>
  <si>
    <t>613114</t>
  </si>
  <si>
    <t>Troskovi dnevnica u zemlji</t>
  </si>
  <si>
    <t>613115</t>
  </si>
  <si>
    <t>Putarina u zemlji</t>
  </si>
  <si>
    <t>613116</t>
  </si>
  <si>
    <t>Ostali putni troskovi u zemlji</t>
  </si>
  <si>
    <t>613117</t>
  </si>
  <si>
    <t>Troskovi prevoza u inostranstvu javnim sredstvima</t>
  </si>
  <si>
    <t>613121</t>
  </si>
  <si>
    <t>Putovanje, licna vozila u inostranstvu</t>
  </si>
  <si>
    <t>613123</t>
  </si>
  <si>
    <t>Troskovi smjestaja za sl. putovanja u inostranstvu</t>
  </si>
  <si>
    <t>613124</t>
  </si>
  <si>
    <t>Troskovi dnevnica u inostranstvu</t>
  </si>
  <si>
    <t>613125</t>
  </si>
  <si>
    <t>Putarina u inostranstvu</t>
  </si>
  <si>
    <t>613126</t>
  </si>
  <si>
    <t>Ostali putni troskovi u inostranstvu</t>
  </si>
  <si>
    <t>613127</t>
  </si>
  <si>
    <t>Izdaci za fiksne telefone, telefax i telex</t>
  </si>
  <si>
    <t>613211</t>
  </si>
  <si>
    <t>Izdaci za mobilne telefone</t>
  </si>
  <si>
    <t>613212</t>
  </si>
  <si>
    <t>Izdaci za internet</t>
  </si>
  <si>
    <t>613213</t>
  </si>
  <si>
    <t>Izdaci za postanske usluge</t>
  </si>
  <si>
    <t>613221</t>
  </si>
  <si>
    <t>Izdaci za  električnu  energiju</t>
  </si>
  <si>
    <t>613311</t>
  </si>
  <si>
    <t>Loz ulje</t>
  </si>
  <si>
    <t>613313</t>
  </si>
  <si>
    <t>Izdaci za vodu i kanalizaciju</t>
  </si>
  <si>
    <t>613321</t>
  </si>
  <si>
    <t>Izdaci usluge odvoza smeca</t>
  </si>
  <si>
    <t>613323</t>
  </si>
  <si>
    <t>Izdaci usluge održavanja čistoće</t>
  </si>
  <si>
    <t>613324</t>
  </si>
  <si>
    <t>Ostale komunalne usluge</t>
  </si>
  <si>
    <t>613329</t>
  </si>
  <si>
    <t>Izdaci za obrasce i papir</t>
  </si>
  <si>
    <t>613411</t>
  </si>
  <si>
    <t>Izdaci za kompjuterski materijal</t>
  </si>
  <si>
    <t>613412</t>
  </si>
  <si>
    <t>Izdaci za obrazovanje kadrova</t>
  </si>
  <si>
    <t>613413</t>
  </si>
  <si>
    <t>Materijal za dekoraciju sluzbenih prostorija</t>
  </si>
  <si>
    <t>613415</t>
  </si>
  <si>
    <t>Strucne knjige i literatura</t>
  </si>
  <si>
    <t>613416</t>
  </si>
  <si>
    <t>Kancelariski materijal</t>
  </si>
  <si>
    <t>613417</t>
  </si>
  <si>
    <t>Auto gume</t>
  </si>
  <si>
    <t>613418</t>
  </si>
  <si>
    <t>Izdaci za ostali administrativni materijal</t>
  </si>
  <si>
    <t>613419</t>
  </si>
  <si>
    <t>Materijal za ciscenje</t>
  </si>
  <si>
    <t>613484</t>
  </si>
  <si>
    <t>Izdaci za pasoske knjizice</t>
  </si>
  <si>
    <t>613487</t>
  </si>
  <si>
    <t>Troskovi sitnog inventara</t>
  </si>
  <si>
    <t>613492</t>
  </si>
  <si>
    <t>Dizel</t>
  </si>
  <si>
    <t>613512</t>
  </si>
  <si>
    <t>Motorno ulje</t>
  </si>
  <si>
    <t>613513</t>
  </si>
  <si>
    <t>Usluge premjestanja i selidbe</t>
  </si>
  <si>
    <t>613521</t>
  </si>
  <si>
    <t>Registracija motornih vozila</t>
  </si>
  <si>
    <t>613523</t>
  </si>
  <si>
    <t>Prevozne usluge</t>
  </si>
  <si>
    <t>613524</t>
  </si>
  <si>
    <t>Unajmljivanje prostora ili zgrada</t>
  </si>
  <si>
    <t>613611</t>
  </si>
  <si>
    <t>Unajmljivanje stanova</t>
  </si>
  <si>
    <t>613612</t>
  </si>
  <si>
    <t>Unajmljivanje opreme</t>
  </si>
  <si>
    <t>613621</t>
  </si>
  <si>
    <t>Unajmljivanje vozila</t>
  </si>
  <si>
    <t>613622</t>
  </si>
  <si>
    <t>Materijal za opravku i odrzavanje zgrada</t>
  </si>
  <si>
    <t>613711</t>
  </si>
  <si>
    <t>Materijal za opravku i odrzavanje opreme</t>
  </si>
  <si>
    <t>613712</t>
  </si>
  <si>
    <t>Materijal za opravku i odrzavanje vozila</t>
  </si>
  <si>
    <t>613713</t>
  </si>
  <si>
    <t>Ostali materijal za tekuce odrzavanje</t>
  </si>
  <si>
    <t>613718</t>
  </si>
  <si>
    <t>Usluge opravki i odrzavanje zgrada</t>
  </si>
  <si>
    <t>613721</t>
  </si>
  <si>
    <t>Usluge opravki i odrzavanje opreme</t>
  </si>
  <si>
    <t>613722</t>
  </si>
  <si>
    <t>Usluge opravki i odrzavanje vozila</t>
  </si>
  <si>
    <t>613723</t>
  </si>
  <si>
    <t>Usluge pranja vozila</t>
  </si>
  <si>
    <t>613726</t>
  </si>
  <si>
    <t>Usluge odrzavanja softvera</t>
  </si>
  <si>
    <t>613727</t>
  </si>
  <si>
    <t>Ostale usluge tekuceg odrzavanja</t>
  </si>
  <si>
    <t>613728</t>
  </si>
  <si>
    <t>Osiguranje vozila</t>
  </si>
  <si>
    <t>613813</t>
  </si>
  <si>
    <t>Osiguranje zaposlenih - kolektivno zivotno osiguranje</t>
  </si>
  <si>
    <t>613814</t>
  </si>
  <si>
    <t>Osiguranje zaposlenih pri odlasku na sluzbeni put</t>
  </si>
  <si>
    <t>613815</t>
  </si>
  <si>
    <t>Izdaci bankarskih usluga</t>
  </si>
  <si>
    <t>613821</t>
  </si>
  <si>
    <t>Izdaci platnog prometa</t>
  </si>
  <si>
    <t>613822</t>
  </si>
  <si>
    <t>Izdaci za negativne kursne razlike</t>
  </si>
  <si>
    <t>613831</t>
  </si>
  <si>
    <t>11.</t>
  </si>
  <si>
    <t>Usluge medija</t>
  </si>
  <si>
    <t>Usluge štampanja</t>
  </si>
  <si>
    <t>Usluge javnog informisanja i odnosa sa javnoscu</t>
  </si>
  <si>
    <t>613913</t>
  </si>
  <si>
    <t>Usluge reprezentacije</t>
  </si>
  <si>
    <t>613914</t>
  </si>
  <si>
    <t>Usluge objavljivanja tendera i oglasa</t>
  </si>
  <si>
    <t>613915</t>
  </si>
  <si>
    <t>Ostali izdaci za informisanje</t>
  </si>
  <si>
    <t>613919</t>
  </si>
  <si>
    <t>Usluge odrzavanje konvencija i obrazovanja</t>
  </si>
  <si>
    <t>613921</t>
  </si>
  <si>
    <t>Usluge strucnog obrazovanja</t>
  </si>
  <si>
    <t>613922</t>
  </si>
  <si>
    <t>Izdaci za specijalizaciju i skolovanje</t>
  </si>
  <si>
    <t>613923</t>
  </si>
  <si>
    <t>Izdaci za strucne ispite</t>
  </si>
  <si>
    <t>613924</t>
  </si>
  <si>
    <t>Izdaci za hardverske i softverske usluge</t>
  </si>
  <si>
    <t>613934</t>
  </si>
  <si>
    <t>Usluge prevodjenja</t>
  </si>
  <si>
    <t>613936</t>
  </si>
  <si>
    <t>Ostale strucne usluge</t>
  </si>
  <si>
    <t>613939</t>
  </si>
  <si>
    <t>Izdaci za rad komisija</t>
  </si>
  <si>
    <t>Zatezne kamate</t>
  </si>
  <si>
    <t>613961</t>
  </si>
  <si>
    <t>Troskovi spora</t>
  </si>
  <si>
    <t>613962</t>
  </si>
  <si>
    <t>Izdaci za usluge po osnovu ugovora o djelu</t>
  </si>
  <si>
    <t>613971</t>
  </si>
  <si>
    <t>Izdaci za poreze na dohodak po osnovu ugovora o djelu</t>
  </si>
  <si>
    <t>613981</t>
  </si>
  <si>
    <t>Posebna naknada na dohodak za zaštitu od prirodnih i drugih nesreca po osnovu ugovora o djelu</t>
  </si>
  <si>
    <t>613984</t>
  </si>
  <si>
    <t>Doprinosi po osnovu ugovora o djelu</t>
  </si>
  <si>
    <t>613985</t>
  </si>
  <si>
    <t>Kompjuterska oprema</t>
  </si>
  <si>
    <t>Oprema za prenos podataka i glasa</t>
  </si>
  <si>
    <t>Elektronska oprema</t>
  </si>
  <si>
    <t>Ostala oprema</t>
  </si>
  <si>
    <t>Motorna vozila</t>
  </si>
  <si>
    <t>Ured koordinatora za reformu javne uprave</t>
  </si>
  <si>
    <t>Nabavka opreme/primici od prodaje vozila</t>
  </si>
  <si>
    <t>Organizacioni kod: 0206</t>
  </si>
  <si>
    <t xml:space="preserve">PPN 0206170 - podrška domaćih vlasti PPN za RJU </t>
  </si>
  <si>
    <t>0206170</t>
  </si>
  <si>
    <t>Nabavka opreme/primici od prodaje putničkog vozila</t>
  </si>
  <si>
    <t>Primici od prodaje stalnih sredstava/službenog putničkog vozila</t>
  </si>
  <si>
    <t>Program posebne namjene br. 2- Primici od prodaje stalnih sredstava-službeno vozilo</t>
  </si>
  <si>
    <t>Ostale nespomenute usluge</t>
  </si>
</sst>
</file>

<file path=xl/styles.xml><?xml version="1.0" encoding="utf-8"?>
<styleSheet xmlns="http://schemas.openxmlformats.org/spreadsheetml/2006/main">
  <numFmts count="2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\-* #,##0.00_-;_-* &quot;-&quot;??_-;_-@_-"/>
    <numFmt numFmtId="181" formatCode="#,##0;[Red]#,##0"/>
    <numFmt numFmtId="182" formatCode="[$-141A]d\.\ mmmm\ yyyy"/>
    <numFmt numFmtId="183" formatCode="0;[Red]0"/>
    <numFmt numFmtId="184" formatCode="#,##0.00_ ;[Red]\-#,##0.0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3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sz val="18"/>
      <color rgb="FFFF0000"/>
      <name val="Times New Roman"/>
      <family val="1"/>
    </font>
    <font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 style="medium"/>
      <right style="thin"/>
      <top>
        <color indexed="63"/>
      </top>
      <bottom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thin"/>
      <bottom/>
    </border>
    <border>
      <left style="thin"/>
      <right/>
      <top/>
      <bottom style="medium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/>
      <bottom>
        <color indexed="63"/>
      </bottom>
    </border>
    <border>
      <left/>
      <right style="medium"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92">
    <xf numFmtId="0" fontId="0" fillId="0" borderId="0" xfId="0" applyFont="1" applyAlignment="1">
      <alignment/>
    </xf>
    <xf numFmtId="0" fontId="4" fillId="33" borderId="0" xfId="63" applyFont="1" applyFill="1" applyAlignment="1" applyProtection="1">
      <alignment horizontal="right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7" fillId="0" borderId="10" xfId="63" applyFont="1" applyBorder="1" applyProtection="1">
      <alignment/>
      <protection locked="0"/>
    </xf>
    <xf numFmtId="0" fontId="6" fillId="0" borderId="0" xfId="63" applyFont="1" applyAlignment="1" applyProtection="1">
      <alignment horizontal="center"/>
      <protection locked="0"/>
    </xf>
    <xf numFmtId="0" fontId="2" fillId="0" borderId="10" xfId="63" applyBorder="1" applyProtection="1">
      <alignment/>
      <protection locked="0"/>
    </xf>
    <xf numFmtId="0" fontId="8" fillId="0" borderId="0" xfId="63" applyFont="1" applyBorder="1" applyAlignment="1" applyProtection="1">
      <alignment/>
      <protection locked="0"/>
    </xf>
    <xf numFmtId="0" fontId="6" fillId="0" borderId="0" xfId="63" applyFont="1" applyBorder="1" applyAlignment="1" applyProtection="1">
      <alignment horizontal="center"/>
      <protection locked="0"/>
    </xf>
    <xf numFmtId="0" fontId="2" fillId="0" borderId="0" xfId="63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63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63" applyProtection="1">
      <alignment/>
      <protection locked="0"/>
    </xf>
    <xf numFmtId="0" fontId="7" fillId="0" borderId="0" xfId="63" applyFont="1" applyBorder="1" applyProtection="1">
      <alignment/>
      <protection locked="0"/>
    </xf>
    <xf numFmtId="0" fontId="11" fillId="33" borderId="0" xfId="63" applyFont="1" applyFill="1" applyProtection="1">
      <alignment/>
      <protection locked="0"/>
    </xf>
    <xf numFmtId="0" fontId="10" fillId="0" borderId="0" xfId="63" applyFont="1" applyAlignment="1" applyProtection="1">
      <alignment wrapTex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34" borderId="12" xfId="63" applyFont="1" applyFill="1" applyBorder="1" applyAlignment="1" applyProtection="1">
      <alignment horizontal="center"/>
      <protection locked="0"/>
    </xf>
    <xf numFmtId="0" fontId="4" fillId="34" borderId="11" xfId="63" applyFont="1" applyFill="1" applyBorder="1" applyAlignment="1" applyProtection="1">
      <alignment horizontal="center"/>
      <protection locked="0"/>
    </xf>
    <xf numFmtId="0" fontId="4" fillId="35" borderId="11" xfId="63" applyFont="1" applyFill="1" applyBorder="1" applyAlignment="1" applyProtection="1">
      <alignment horizontal="center"/>
      <protection locked="0"/>
    </xf>
    <xf numFmtId="0" fontId="9" fillId="0" borderId="13" xfId="63" applyNumberFormat="1" applyFont="1" applyBorder="1" applyAlignment="1" applyProtection="1">
      <alignment horizontal="center"/>
      <protection locked="0"/>
    </xf>
    <xf numFmtId="0" fontId="9" fillId="0" borderId="13" xfId="63" applyFont="1" applyBorder="1" applyProtection="1">
      <alignment/>
      <protection locked="0"/>
    </xf>
    <xf numFmtId="0" fontId="9" fillId="0" borderId="14" xfId="63" applyNumberFormat="1" applyFont="1" applyBorder="1" applyAlignment="1" applyProtection="1">
      <alignment horizontal="center"/>
      <protection locked="0"/>
    </xf>
    <xf numFmtId="3" fontId="9" fillId="0" borderId="15" xfId="63" applyNumberFormat="1" applyFont="1" applyFill="1" applyBorder="1" applyAlignment="1" applyProtection="1">
      <alignment horizontal="right"/>
      <protection/>
    </xf>
    <xf numFmtId="3" fontId="9" fillId="0" borderId="16" xfId="63" applyNumberFormat="1" applyFont="1" applyFill="1" applyBorder="1" applyAlignment="1" applyProtection="1">
      <alignment horizontal="right"/>
      <protection/>
    </xf>
    <xf numFmtId="0" fontId="11" fillId="0" borderId="17" xfId="63" applyFont="1" applyBorder="1" applyAlignment="1" applyProtection="1">
      <alignment horizontal="center"/>
      <protection locked="0"/>
    </xf>
    <xf numFmtId="0" fontId="11" fillId="0" borderId="17" xfId="63" applyFont="1" applyBorder="1" applyProtection="1">
      <alignment/>
      <protection locked="0"/>
    </xf>
    <xf numFmtId="0" fontId="11" fillId="0" borderId="18" xfId="63" applyFont="1" applyBorder="1" applyAlignment="1" applyProtection="1">
      <alignment horizontal="center"/>
      <protection locked="0"/>
    </xf>
    <xf numFmtId="3" fontId="11" fillId="0" borderId="15" xfId="63" applyNumberFormat="1" applyFont="1" applyFill="1" applyBorder="1" applyAlignment="1" applyProtection="1">
      <alignment horizontal="right"/>
      <protection locked="0"/>
    </xf>
    <xf numFmtId="3" fontId="11" fillId="0" borderId="15" xfId="63" applyNumberFormat="1" applyFont="1" applyFill="1" applyBorder="1" applyAlignment="1" applyProtection="1">
      <alignment horizontal="right"/>
      <protection/>
    </xf>
    <xf numFmtId="3" fontId="11" fillId="0" borderId="16" xfId="63" applyNumberFormat="1" applyFont="1" applyFill="1" applyBorder="1" applyAlignment="1" applyProtection="1">
      <alignment horizontal="right"/>
      <protection locked="0"/>
    </xf>
    <xf numFmtId="0" fontId="11" fillId="0" borderId="17" xfId="63" applyNumberFormat="1" applyFont="1" applyBorder="1" applyAlignment="1" applyProtection="1">
      <alignment horizontal="center"/>
      <protection locked="0"/>
    </xf>
    <xf numFmtId="0" fontId="11" fillId="0" borderId="18" xfId="63" applyNumberFormat="1" applyFont="1" applyBorder="1" applyAlignment="1" applyProtection="1">
      <alignment horizontal="center"/>
      <protection locked="0"/>
    </xf>
    <xf numFmtId="0" fontId="9" fillId="0" borderId="17" xfId="63" applyNumberFormat="1" applyFont="1" applyBorder="1" applyAlignment="1" applyProtection="1">
      <alignment horizontal="center"/>
      <protection locked="0"/>
    </xf>
    <xf numFmtId="0" fontId="9" fillId="0" borderId="17" xfId="63" applyFont="1" applyBorder="1" applyProtection="1">
      <alignment/>
      <protection locked="0"/>
    </xf>
    <xf numFmtId="0" fontId="9" fillId="0" borderId="18" xfId="63" applyNumberFormat="1" applyFont="1" applyBorder="1" applyAlignment="1" applyProtection="1">
      <alignment horizontal="center"/>
      <protection locked="0"/>
    </xf>
    <xf numFmtId="0" fontId="11" fillId="0" borderId="19" xfId="63" applyNumberFormat="1" applyFont="1" applyBorder="1" applyAlignment="1" applyProtection="1">
      <alignment horizontal="center"/>
      <protection locked="0"/>
    </xf>
    <xf numFmtId="0" fontId="9" fillId="0" borderId="19" xfId="63" applyFont="1" applyBorder="1" applyProtection="1">
      <alignment/>
      <protection locked="0"/>
    </xf>
    <xf numFmtId="0" fontId="9" fillId="0" borderId="20" xfId="63" applyNumberFormat="1" applyFont="1" applyBorder="1" applyAlignment="1" applyProtection="1">
      <alignment horizontal="center"/>
      <protection locked="0"/>
    </xf>
    <xf numFmtId="3" fontId="11" fillId="0" borderId="21" xfId="63" applyNumberFormat="1" applyFont="1" applyFill="1" applyBorder="1" applyAlignment="1" applyProtection="1">
      <alignment horizontal="right"/>
      <protection locked="0"/>
    </xf>
    <xf numFmtId="3" fontId="11" fillId="0" borderId="22" xfId="63" applyNumberFormat="1" applyFont="1" applyFill="1" applyBorder="1" applyAlignment="1" applyProtection="1">
      <alignment horizontal="right"/>
      <protection locked="0"/>
    </xf>
    <xf numFmtId="0" fontId="9" fillId="0" borderId="19" xfId="63" applyNumberFormat="1" applyFont="1" applyBorder="1" applyAlignment="1" applyProtection="1">
      <alignment horizontal="center"/>
      <protection locked="0"/>
    </xf>
    <xf numFmtId="0" fontId="9" fillId="33" borderId="19" xfId="73" applyNumberFormat="1" applyFont="1" applyFill="1" applyBorder="1" applyAlignment="1" applyProtection="1">
      <alignment horizontal="center"/>
      <protection locked="0"/>
    </xf>
    <xf numFmtId="0" fontId="9" fillId="33" borderId="17" xfId="73" applyFont="1" applyFill="1" applyBorder="1" applyProtection="1">
      <alignment/>
      <protection locked="0"/>
    </xf>
    <xf numFmtId="0" fontId="9" fillId="33" borderId="18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Fill="1" applyBorder="1" applyAlignment="1" applyProtection="1">
      <alignment horizontal="right"/>
      <protection locked="0"/>
    </xf>
    <xf numFmtId="3" fontId="9" fillId="0" borderId="22" xfId="63" applyNumberFormat="1" applyFont="1" applyFill="1" applyBorder="1" applyAlignment="1" applyProtection="1">
      <alignment horizontal="right"/>
      <protection locked="0"/>
    </xf>
    <xf numFmtId="0" fontId="9" fillId="0" borderId="23" xfId="63" applyNumberFormat="1" applyFont="1" applyBorder="1" applyAlignment="1" applyProtection="1">
      <alignment horizontal="center"/>
      <protection locked="0"/>
    </xf>
    <xf numFmtId="0" fontId="9" fillId="0" borderId="24" xfId="63" applyFont="1" applyBorder="1" applyProtection="1">
      <alignment/>
      <protection locked="0"/>
    </xf>
    <xf numFmtId="3" fontId="9" fillId="0" borderId="25" xfId="63" applyNumberFormat="1" applyFont="1" applyBorder="1" applyAlignment="1" applyProtection="1">
      <alignment horizontal="center"/>
      <protection locked="0"/>
    </xf>
    <xf numFmtId="3" fontId="9" fillId="0" borderId="26" xfId="63" applyNumberFormat="1" applyFont="1" applyBorder="1" applyAlignment="1" applyProtection="1">
      <alignment horizontal="right"/>
      <protection/>
    </xf>
    <xf numFmtId="3" fontId="9" fillId="0" borderId="27" xfId="63" applyNumberFormat="1" applyFont="1" applyBorder="1" applyAlignment="1" applyProtection="1">
      <alignment horizontal="right"/>
      <protection/>
    </xf>
    <xf numFmtId="0" fontId="11" fillId="0" borderId="0" xfId="63" applyFont="1" applyBorder="1" applyAlignment="1" applyProtection="1">
      <alignment horizontal="center"/>
      <protection locked="0"/>
    </xf>
    <xf numFmtId="0" fontId="4" fillId="34" borderId="28" xfId="63" applyFont="1" applyFill="1" applyBorder="1" applyAlignment="1" applyProtection="1">
      <alignment horizontal="center"/>
      <protection locked="0"/>
    </xf>
    <xf numFmtId="0" fontId="4" fillId="34" borderId="29" xfId="63" applyFont="1" applyFill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wrapText="1"/>
      <protection locked="0"/>
    </xf>
    <xf numFmtId="3" fontId="9" fillId="0" borderId="30" xfId="63" applyNumberFormat="1" applyFont="1" applyBorder="1" applyAlignment="1" applyProtection="1">
      <alignment horizontal="right"/>
      <protection/>
    </xf>
    <xf numFmtId="3" fontId="11" fillId="0" borderId="15" xfId="63" applyNumberFormat="1" applyFont="1" applyBorder="1" applyAlignment="1" applyProtection="1">
      <alignment horizontal="right"/>
      <protection locked="0"/>
    </xf>
    <xf numFmtId="3" fontId="11" fillId="0" borderId="15" xfId="63" applyNumberFormat="1" applyFont="1" applyBorder="1" applyAlignment="1" applyProtection="1">
      <alignment horizontal="right"/>
      <protection/>
    </xf>
    <xf numFmtId="3" fontId="9" fillId="0" borderId="15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 locked="0"/>
    </xf>
    <xf numFmtId="3" fontId="9" fillId="0" borderId="21" xfId="63" applyNumberFormat="1" applyFont="1" applyBorder="1" applyAlignment="1" applyProtection="1">
      <alignment horizontal="right"/>
      <protection/>
    </xf>
    <xf numFmtId="0" fontId="9" fillId="33" borderId="17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Border="1" applyAlignment="1" applyProtection="1">
      <alignment horizontal="right"/>
      <protection locked="0"/>
    </xf>
    <xf numFmtId="0" fontId="9" fillId="0" borderId="24" xfId="63" applyNumberFormat="1" applyFont="1" applyBorder="1" applyAlignment="1" applyProtection="1">
      <alignment horizontal="center"/>
      <protection locked="0"/>
    </xf>
    <xf numFmtId="0" fontId="9" fillId="0" borderId="25" xfId="63" applyNumberFormat="1" applyFont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vertical="center" wrapText="1"/>
      <protection locked="0"/>
    </xf>
    <xf numFmtId="4" fontId="9" fillId="0" borderId="15" xfId="63" applyNumberFormat="1" applyFont="1" applyFill="1" applyBorder="1" applyAlignment="1" applyProtection="1">
      <alignment horizontal="right"/>
      <protection/>
    </xf>
    <xf numFmtId="4" fontId="9" fillId="0" borderId="16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 locked="0"/>
    </xf>
    <xf numFmtId="4" fontId="11" fillId="0" borderId="16" xfId="63" applyNumberFormat="1" applyFont="1" applyFill="1" applyBorder="1" applyAlignment="1" applyProtection="1">
      <alignment horizontal="right"/>
      <protection locked="0"/>
    </xf>
    <xf numFmtId="4" fontId="9" fillId="0" borderId="15" xfId="63" applyNumberFormat="1" applyFont="1" applyFill="1" applyBorder="1" applyAlignment="1" applyProtection="1">
      <alignment horizontal="right"/>
      <protection locked="0"/>
    </xf>
    <xf numFmtId="4" fontId="9" fillId="0" borderId="16" xfId="63" applyNumberFormat="1" applyFont="1" applyFill="1" applyBorder="1" applyAlignment="1" applyProtection="1">
      <alignment horizontal="right"/>
      <protection locked="0"/>
    </xf>
    <xf numFmtId="4" fontId="9" fillId="0" borderId="21" xfId="63" applyNumberFormat="1" applyFont="1" applyFill="1" applyBorder="1" applyAlignment="1" applyProtection="1">
      <alignment horizontal="right"/>
      <protection locked="0"/>
    </xf>
    <xf numFmtId="4" fontId="9" fillId="0" borderId="22" xfId="63" applyNumberFormat="1" applyFont="1" applyFill="1" applyBorder="1" applyAlignment="1" applyProtection="1">
      <alignment horizontal="right"/>
      <protection locked="0"/>
    </xf>
    <xf numFmtId="4" fontId="9" fillId="0" borderId="26" xfId="63" applyNumberFormat="1" applyFont="1" applyBorder="1" applyAlignment="1" applyProtection="1">
      <alignment horizontal="right"/>
      <protection/>
    </xf>
    <xf numFmtId="4" fontId="9" fillId="0" borderId="27" xfId="63" applyNumberFormat="1" applyFont="1" applyBorder="1" applyAlignment="1" applyProtection="1">
      <alignment horizontal="right"/>
      <protection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9" fillId="0" borderId="33" xfId="63" applyNumberFormat="1" applyFont="1" applyBorder="1" applyAlignment="1" applyProtection="1">
      <alignment horizontal="center"/>
      <protection locked="0"/>
    </xf>
    <xf numFmtId="0" fontId="9" fillId="0" borderId="33" xfId="63" applyFont="1" applyBorder="1" applyProtection="1">
      <alignment/>
      <protection locked="0"/>
    </xf>
    <xf numFmtId="0" fontId="9" fillId="0" borderId="34" xfId="63" applyNumberFormat="1" applyFont="1" applyBorder="1" applyAlignment="1" applyProtection="1">
      <alignment horizontal="center"/>
      <protection locked="0"/>
    </xf>
    <xf numFmtId="0" fontId="9" fillId="33" borderId="24" xfId="73" applyNumberFormat="1" applyFont="1" applyFill="1" applyBorder="1" applyAlignment="1" applyProtection="1">
      <alignment horizontal="center"/>
      <protection locked="0"/>
    </xf>
    <xf numFmtId="0" fontId="9" fillId="33" borderId="24" xfId="73" applyFont="1" applyFill="1" applyBorder="1" applyProtection="1">
      <alignment/>
      <protection locked="0"/>
    </xf>
    <xf numFmtId="0" fontId="9" fillId="33" borderId="25" xfId="73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3" fontId="9" fillId="0" borderId="35" xfId="63" applyNumberFormat="1" applyFont="1" applyBorder="1" applyAlignment="1" applyProtection="1">
      <alignment horizontal="right"/>
      <protection/>
    </xf>
    <xf numFmtId="3" fontId="11" fillId="0" borderId="16" xfId="63" applyNumberFormat="1" applyFont="1" applyBorder="1" applyAlignment="1" applyProtection="1">
      <alignment horizontal="right"/>
      <protection locked="0"/>
    </xf>
    <xf numFmtId="3" fontId="9" fillId="0" borderId="16" xfId="63" applyNumberFormat="1" applyFont="1" applyBorder="1" applyAlignment="1" applyProtection="1">
      <alignment horizontal="right"/>
      <protection/>
    </xf>
    <xf numFmtId="3" fontId="11" fillId="0" borderId="22" xfId="63" applyNumberFormat="1" applyFont="1" applyBorder="1" applyAlignment="1" applyProtection="1">
      <alignment horizontal="right"/>
      <protection locked="0"/>
    </xf>
    <xf numFmtId="3" fontId="9" fillId="0" borderId="22" xfId="63" applyNumberFormat="1" applyFont="1" applyBorder="1" applyAlignment="1" applyProtection="1">
      <alignment horizontal="right"/>
      <protection/>
    </xf>
    <xf numFmtId="3" fontId="9" fillId="0" borderId="22" xfId="63" applyNumberFormat="1" applyFont="1" applyBorder="1" applyAlignment="1" applyProtection="1">
      <alignment horizontal="right"/>
      <protection locked="0"/>
    </xf>
    <xf numFmtId="3" fontId="9" fillId="0" borderId="27" xfId="63" applyNumberFormat="1" applyFont="1" applyBorder="1" applyAlignment="1" applyProtection="1">
      <alignment horizontal="right"/>
      <protection locked="0"/>
    </xf>
    <xf numFmtId="3" fontId="9" fillId="0" borderId="36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/>
    </xf>
    <xf numFmtId="0" fontId="9" fillId="33" borderId="19" xfId="73" applyFont="1" applyFill="1" applyBorder="1" applyProtection="1">
      <alignment/>
      <protection locked="0"/>
    </xf>
    <xf numFmtId="0" fontId="9" fillId="33" borderId="20" xfId="73" applyNumberFormat="1" applyFont="1" applyFill="1" applyBorder="1" applyAlignment="1" applyProtection="1">
      <alignment horizontal="center"/>
      <protection locked="0"/>
    </xf>
    <xf numFmtId="0" fontId="9" fillId="0" borderId="37" xfId="63" applyNumberFormat="1" applyFont="1" applyBorder="1" applyAlignment="1" applyProtection="1">
      <alignment horizontal="center"/>
      <protection locked="0"/>
    </xf>
    <xf numFmtId="0" fontId="9" fillId="0" borderId="37" xfId="63" applyFont="1" applyBorder="1" applyProtection="1">
      <alignment/>
      <protection locked="0"/>
    </xf>
    <xf numFmtId="0" fontId="9" fillId="0" borderId="38" xfId="63" applyNumberFormat="1" applyFont="1" applyBorder="1" applyAlignment="1" applyProtection="1">
      <alignment horizontal="center"/>
      <protection locked="0"/>
    </xf>
    <xf numFmtId="3" fontId="9" fillId="0" borderId="39" xfId="63" applyNumberFormat="1" applyFont="1" applyBorder="1" applyAlignment="1" applyProtection="1">
      <alignment horizontal="right"/>
      <protection/>
    </xf>
    <xf numFmtId="3" fontId="9" fillId="0" borderId="40" xfId="63" applyNumberFormat="1" applyFont="1" applyBorder="1" applyAlignment="1" applyProtection="1">
      <alignment horizontal="right"/>
      <protection/>
    </xf>
    <xf numFmtId="3" fontId="9" fillId="0" borderId="21" xfId="63" applyNumberFormat="1" applyFont="1" applyBorder="1" applyAlignment="1" applyProtection="1">
      <alignment horizontal="right"/>
      <protection/>
    </xf>
    <xf numFmtId="0" fontId="10" fillId="0" borderId="0" xfId="63" applyFont="1" applyAlignment="1" applyProtection="1">
      <alignment horizontal="left" wrapText="1"/>
      <protection locked="0"/>
    </xf>
    <xf numFmtId="0" fontId="10" fillId="33" borderId="0" xfId="63" applyFont="1" applyFill="1" applyAlignment="1" applyProtection="1">
      <alignment wrapText="1"/>
      <protection locked="0"/>
    </xf>
    <xf numFmtId="0" fontId="11" fillId="36" borderId="17" xfId="63" applyFont="1" applyFill="1" applyBorder="1" applyProtection="1">
      <alignment/>
      <protection locked="0"/>
    </xf>
    <xf numFmtId="0" fontId="9" fillId="37" borderId="13" xfId="63" applyNumberFormat="1" applyFont="1" applyFill="1" applyBorder="1" applyAlignment="1" applyProtection="1">
      <alignment horizontal="center"/>
      <protection locked="0"/>
    </xf>
    <xf numFmtId="0" fontId="9" fillId="37" borderId="14" xfId="63" applyNumberFormat="1" applyFont="1" applyFill="1" applyBorder="1" applyAlignment="1" applyProtection="1">
      <alignment horizontal="center"/>
      <protection locked="0"/>
    </xf>
    <xf numFmtId="3" fontId="9" fillId="37" borderId="15" xfId="63" applyNumberFormat="1" applyFont="1" applyFill="1" applyBorder="1" applyAlignment="1" applyProtection="1">
      <alignment horizontal="right"/>
      <protection/>
    </xf>
    <xf numFmtId="3" fontId="9" fillId="37" borderId="16" xfId="63" applyNumberFormat="1" applyFont="1" applyFill="1" applyBorder="1" applyAlignment="1" applyProtection="1">
      <alignment horizontal="right"/>
      <protection/>
    </xf>
    <xf numFmtId="0" fontId="9" fillId="38" borderId="13" xfId="63" applyFont="1" applyFill="1" applyBorder="1" applyProtection="1">
      <alignment/>
      <protection locked="0"/>
    </xf>
    <xf numFmtId="0" fontId="11" fillId="0" borderId="20" xfId="63" applyNumberFormat="1" applyFont="1" applyBorder="1" applyAlignment="1" applyProtection="1">
      <alignment horizontal="center"/>
      <protection locked="0"/>
    </xf>
    <xf numFmtId="0" fontId="11" fillId="0" borderId="17" xfId="63" applyFont="1" applyBorder="1" applyAlignment="1" applyProtection="1">
      <alignment/>
      <protection locked="0"/>
    </xf>
    <xf numFmtId="0" fontId="11" fillId="0" borderId="19" xfId="63" applyFont="1" applyBorder="1" applyAlignment="1" applyProtection="1">
      <alignment/>
      <protection locked="0"/>
    </xf>
    <xf numFmtId="0" fontId="11" fillId="39" borderId="17" xfId="63" applyFont="1" applyFill="1" applyBorder="1" applyAlignment="1" applyProtection="1">
      <alignment/>
      <protection locked="0"/>
    </xf>
    <xf numFmtId="0" fontId="11" fillId="39" borderId="18" xfId="63" applyNumberFormat="1" applyFont="1" applyFill="1" applyBorder="1" applyAlignment="1" applyProtection="1">
      <alignment horizontal="center"/>
      <protection locked="0"/>
    </xf>
    <xf numFmtId="0" fontId="11" fillId="39" borderId="19" xfId="63" applyFont="1" applyFill="1" applyBorder="1" applyAlignment="1" applyProtection="1">
      <alignment/>
      <protection locked="0"/>
    </xf>
    <xf numFmtId="0" fontId="11" fillId="39" borderId="20" xfId="63" applyNumberFormat="1" applyFont="1" applyFill="1" applyBorder="1" applyAlignment="1" applyProtection="1">
      <alignment horizontal="center"/>
      <protection locked="0"/>
    </xf>
    <xf numFmtId="0" fontId="11" fillId="39" borderId="19" xfId="63" applyFont="1" applyFill="1" applyBorder="1" applyAlignment="1" applyProtection="1">
      <alignment wrapText="1"/>
      <protection locked="0"/>
    </xf>
    <xf numFmtId="0" fontId="11" fillId="39" borderId="17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horizontal="left" wrapText="1"/>
      <protection locked="0"/>
    </xf>
    <xf numFmtId="0" fontId="11" fillId="33" borderId="0" xfId="63" applyFont="1" applyFill="1" applyBorder="1" applyProtection="1">
      <alignment/>
      <protection locked="0"/>
    </xf>
    <xf numFmtId="0" fontId="10" fillId="33" borderId="0" xfId="63" applyFont="1" applyFill="1" applyBorder="1" applyAlignment="1" applyProtection="1">
      <alignment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8" fillId="0" borderId="10" xfId="63" applyFont="1" applyBorder="1" applyAlignment="1" applyProtection="1">
      <alignment/>
      <protection locked="0"/>
    </xf>
    <xf numFmtId="0" fontId="11" fillId="39" borderId="18" xfId="63" applyNumberFormat="1" applyFont="1" applyFill="1" applyBorder="1" applyAlignment="1" applyProtection="1">
      <alignment horizontal="center"/>
      <protection locked="0"/>
    </xf>
    <xf numFmtId="0" fontId="11" fillId="0" borderId="0" xfId="63" applyFont="1" applyBorder="1" applyProtection="1">
      <alignment/>
      <protection locked="0"/>
    </xf>
    <xf numFmtId="0" fontId="9" fillId="0" borderId="0" xfId="63" applyNumberFormat="1" applyFont="1" applyBorder="1" applyAlignment="1" applyProtection="1">
      <alignment horizontal="center"/>
      <protection locked="0"/>
    </xf>
    <xf numFmtId="0" fontId="9" fillId="0" borderId="0" xfId="63" applyFont="1" applyBorder="1" applyAlignment="1" applyProtection="1">
      <alignment wrapText="1"/>
      <protection locked="0"/>
    </xf>
    <xf numFmtId="3" fontId="9" fillId="0" borderId="0" xfId="63" applyNumberFormat="1" applyFont="1" applyBorder="1" applyAlignment="1" applyProtection="1">
      <alignment horizontal="center"/>
      <protection locked="0"/>
    </xf>
    <xf numFmtId="0" fontId="9" fillId="33" borderId="0" xfId="63" applyFont="1" applyFill="1" applyBorder="1" applyAlignment="1" applyProtection="1">
      <alignment horizontal="left"/>
      <protection locked="0"/>
    </xf>
    <xf numFmtId="3" fontId="9" fillId="40" borderId="18" xfId="63" applyNumberFormat="1" applyFont="1" applyFill="1" applyBorder="1" applyAlignment="1" applyProtection="1">
      <alignment horizontal="center"/>
      <protection locked="0"/>
    </xf>
    <xf numFmtId="0" fontId="0" fillId="40" borderId="0" xfId="0" applyFill="1" applyAlignment="1" applyProtection="1">
      <alignment/>
      <protection locked="0"/>
    </xf>
    <xf numFmtId="49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40" borderId="11" xfId="63" applyFont="1" applyFill="1" applyBorder="1" applyAlignment="1" applyProtection="1">
      <alignment horizontal="center"/>
      <protection locked="0"/>
    </xf>
    <xf numFmtId="0" fontId="4" fillId="40" borderId="12" xfId="63" applyFont="1" applyFill="1" applyBorder="1" applyAlignment="1" applyProtection="1">
      <alignment horizontal="center"/>
      <protection locked="0"/>
    </xf>
    <xf numFmtId="0" fontId="9" fillId="40" borderId="24" xfId="63" applyFont="1" applyFill="1" applyBorder="1" applyAlignment="1" applyProtection="1">
      <alignment wrapText="1"/>
      <protection locked="0"/>
    </xf>
    <xf numFmtId="0" fontId="0" fillId="40" borderId="0" xfId="0" applyFill="1" applyBorder="1" applyAlignment="1" applyProtection="1">
      <alignment/>
      <protection locked="0"/>
    </xf>
    <xf numFmtId="0" fontId="9" fillId="40" borderId="13" xfId="63" applyFont="1" applyFill="1" applyBorder="1" applyAlignment="1" applyProtection="1">
      <alignment/>
      <protection locked="0"/>
    </xf>
    <xf numFmtId="0" fontId="9" fillId="40" borderId="14" xfId="63" applyNumberFormat="1" applyFont="1" applyFill="1" applyBorder="1" applyAlignment="1" applyProtection="1">
      <alignment horizontal="center"/>
      <protection locked="0"/>
    </xf>
    <xf numFmtId="49" fontId="9" fillId="33" borderId="0" xfId="63" applyNumberFormat="1" applyFont="1" applyFill="1" applyBorder="1" applyAlignment="1" applyProtection="1">
      <alignment horizontal="right"/>
      <protection locked="0"/>
    </xf>
    <xf numFmtId="0" fontId="11" fillId="33" borderId="0" xfId="63" applyFont="1" applyFill="1" applyBorder="1" applyAlignment="1" applyProtection="1">
      <alignment horizontal="right"/>
      <protection locked="0"/>
    </xf>
    <xf numFmtId="0" fontId="9" fillId="33" borderId="10" xfId="63" applyFont="1" applyFill="1" applyBorder="1" applyAlignment="1" applyProtection="1">
      <alignment horizontal="right"/>
      <protection locked="0"/>
    </xf>
    <xf numFmtId="0" fontId="9" fillId="33" borderId="0" xfId="63" applyFont="1" applyFill="1" applyBorder="1" applyAlignment="1" applyProtection="1">
      <alignment horizontal="right" wrapText="1"/>
      <protection locked="0"/>
    </xf>
    <xf numFmtId="49" fontId="9" fillId="33" borderId="10" xfId="63" applyNumberFormat="1" applyFont="1" applyFill="1" applyBorder="1" applyAlignment="1" applyProtection="1">
      <alignment horizontal="right"/>
      <protection locked="0"/>
    </xf>
    <xf numFmtId="0" fontId="10" fillId="0" borderId="0" xfId="63" applyFont="1" applyBorder="1" applyAlignment="1" applyProtection="1">
      <alignment horizontal="left" wrapText="1"/>
      <protection locked="0"/>
    </xf>
    <xf numFmtId="0" fontId="63" fillId="0" borderId="0" xfId="0" applyFont="1" applyAlignment="1">
      <alignment/>
    </xf>
    <xf numFmtId="0" fontId="63" fillId="40" borderId="21" xfId="0" applyFont="1" applyFill="1" applyBorder="1" applyAlignment="1">
      <alignment/>
    </xf>
    <xf numFmtId="0" fontId="3" fillId="40" borderId="41" xfId="0" applyFont="1" applyFill="1" applyBorder="1" applyAlignment="1">
      <alignment horizontal="center"/>
    </xf>
    <xf numFmtId="0" fontId="63" fillId="40" borderId="42" xfId="0" applyFont="1" applyFill="1" applyBorder="1" applyAlignment="1">
      <alignment vertical="top"/>
    </xf>
    <xf numFmtId="0" fontId="6" fillId="40" borderId="43" xfId="0" applyFont="1" applyFill="1" applyBorder="1" applyAlignment="1">
      <alignment vertical="top" wrapText="1"/>
    </xf>
    <xf numFmtId="0" fontId="63" fillId="40" borderId="43" xfId="0" applyFont="1" applyFill="1" applyBorder="1" applyAlignment="1">
      <alignment wrapText="1"/>
    </xf>
    <xf numFmtId="0" fontId="63" fillId="40" borderId="30" xfId="0" applyFont="1" applyFill="1" applyBorder="1" applyAlignment="1">
      <alignment vertical="top"/>
    </xf>
    <xf numFmtId="3" fontId="12" fillId="40" borderId="15" xfId="63" applyNumberFormat="1" applyFont="1" applyFill="1" applyBorder="1" applyAlignment="1" applyProtection="1">
      <alignment horizontal="right"/>
      <protection/>
    </xf>
    <xf numFmtId="0" fontId="13" fillId="0" borderId="18" xfId="63" applyFont="1" applyBorder="1" applyAlignment="1" applyProtection="1">
      <alignment horizontal="center"/>
      <protection locked="0"/>
    </xf>
    <xf numFmtId="3" fontId="13" fillId="0" borderId="15" xfId="63" applyNumberFormat="1" applyFont="1" applyFill="1" applyBorder="1" applyAlignment="1" applyProtection="1">
      <alignment horizontal="right"/>
      <protection locked="0"/>
    </xf>
    <xf numFmtId="3" fontId="13" fillId="0" borderId="18" xfId="63" applyNumberFormat="1" applyFont="1" applyFill="1" applyBorder="1" applyAlignment="1" applyProtection="1">
      <alignment horizontal="right"/>
      <protection locked="0"/>
    </xf>
    <xf numFmtId="0" fontId="13" fillId="39" borderId="18" xfId="63" applyNumberFormat="1" applyFont="1" applyFill="1" applyBorder="1" applyAlignment="1" applyProtection="1">
      <alignment horizontal="center"/>
      <protection locked="0"/>
    </xf>
    <xf numFmtId="3" fontId="12" fillId="40" borderId="26" xfId="63" applyNumberFormat="1" applyFont="1" applyFill="1" applyBorder="1" applyAlignment="1" applyProtection="1">
      <alignment horizontal="right"/>
      <protection/>
    </xf>
    <xf numFmtId="0" fontId="13" fillId="39" borderId="20" xfId="63" applyNumberFormat="1" applyFont="1" applyFill="1" applyBorder="1" applyAlignment="1" applyProtection="1">
      <alignment horizontal="center"/>
      <protection locked="0"/>
    </xf>
    <xf numFmtId="3" fontId="13" fillId="0" borderId="21" xfId="63" applyNumberFormat="1" applyFont="1" applyFill="1" applyBorder="1" applyAlignment="1" applyProtection="1">
      <alignment horizontal="right"/>
      <protection locked="0"/>
    </xf>
    <xf numFmtId="0" fontId="13" fillId="0" borderId="18" xfId="63" applyNumberFormat="1" applyFont="1" applyBorder="1" applyAlignment="1" applyProtection="1">
      <alignment horizontal="center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6" fillId="40" borderId="44" xfId="0" applyFont="1" applyFill="1" applyBorder="1" applyAlignment="1">
      <alignment vertical="top" wrapText="1"/>
    </xf>
    <xf numFmtId="49" fontId="3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9" fillId="39" borderId="0" xfId="63" applyFont="1" applyFill="1" applyBorder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13" fillId="39" borderId="45" xfId="63" applyNumberFormat="1" applyFont="1" applyFill="1" applyBorder="1" applyAlignment="1" applyProtection="1">
      <alignment horizontal="center"/>
      <protection locked="0"/>
    </xf>
    <xf numFmtId="0" fontId="12" fillId="40" borderId="25" xfId="63" applyNumberFormat="1" applyFont="1" applyFill="1" applyBorder="1" applyAlignment="1" applyProtection="1">
      <alignment horizontal="center"/>
      <protection locked="0"/>
    </xf>
    <xf numFmtId="0" fontId="13" fillId="39" borderId="46" xfId="73" applyNumberFormat="1" applyFont="1" applyFill="1" applyBorder="1" applyAlignment="1" applyProtection="1">
      <alignment horizontal="center"/>
      <protection locked="0"/>
    </xf>
    <xf numFmtId="0" fontId="13" fillId="39" borderId="46" xfId="63" applyNumberFormat="1" applyFont="1" applyFill="1" applyBorder="1" applyAlignment="1" applyProtection="1">
      <alignment horizontal="center"/>
      <protection locked="0"/>
    </xf>
    <xf numFmtId="3" fontId="13" fillId="0" borderId="30" xfId="63" applyNumberFormat="1" applyFont="1" applyFill="1" applyBorder="1" applyAlignment="1" applyProtection="1">
      <alignment horizontal="right"/>
      <protection locked="0"/>
    </xf>
    <xf numFmtId="0" fontId="11" fillId="39" borderId="45" xfId="63" applyNumberFormat="1" applyFont="1" applyFill="1" applyBorder="1" applyAlignment="1" applyProtection="1">
      <alignment horizontal="center"/>
      <protection locked="0"/>
    </xf>
    <xf numFmtId="0" fontId="9" fillId="40" borderId="25" xfId="63" applyNumberFormat="1" applyFont="1" applyFill="1" applyBorder="1" applyAlignment="1" applyProtection="1">
      <alignment horizontal="center"/>
      <protection locked="0"/>
    </xf>
    <xf numFmtId="0" fontId="11" fillId="39" borderId="46" xfId="63" applyNumberFormat="1" applyFont="1" applyFill="1" applyBorder="1" applyAlignment="1" applyProtection="1">
      <alignment horizontal="center"/>
      <protection locked="0"/>
    </xf>
    <xf numFmtId="0" fontId="11" fillId="39" borderId="47" xfId="63" applyFont="1" applyFill="1" applyBorder="1" applyAlignment="1" applyProtection="1">
      <alignment horizontal="left" wrapText="1"/>
      <protection locked="0"/>
    </xf>
    <xf numFmtId="3" fontId="12" fillId="40" borderId="25" xfId="63" applyNumberFormat="1" applyFont="1" applyFill="1" applyBorder="1" applyAlignment="1" applyProtection="1">
      <alignment horizontal="center"/>
      <protection locked="0"/>
    </xf>
    <xf numFmtId="0" fontId="11" fillId="39" borderId="47" xfId="73" applyFont="1" applyFill="1" applyBorder="1" applyAlignment="1" applyProtection="1">
      <alignment/>
      <protection locked="0"/>
    </xf>
    <xf numFmtId="0" fontId="11" fillId="39" borderId="47" xfId="63" applyFont="1" applyFill="1" applyBorder="1" applyAlignment="1" applyProtection="1">
      <alignment wrapText="1"/>
      <protection locked="0"/>
    </xf>
    <xf numFmtId="3" fontId="12" fillId="0" borderId="42" xfId="63" applyNumberFormat="1" applyFont="1" applyFill="1" applyBorder="1" applyAlignment="1" applyProtection="1">
      <alignment horizontal="right"/>
      <protection locked="0"/>
    </xf>
    <xf numFmtId="0" fontId="9" fillId="40" borderId="48" xfId="63" applyFont="1" applyFill="1" applyBorder="1" applyAlignment="1" applyProtection="1">
      <alignment/>
      <protection locked="0"/>
    </xf>
    <xf numFmtId="0" fontId="11" fillId="0" borderId="49" xfId="63" applyFont="1" applyBorder="1" applyAlignment="1" applyProtection="1">
      <alignment/>
      <protection locked="0"/>
    </xf>
    <xf numFmtId="0" fontId="11" fillId="39" borderId="49" xfId="63" applyFont="1" applyFill="1" applyBorder="1" applyAlignment="1" applyProtection="1">
      <alignment wrapText="1"/>
      <protection locked="0"/>
    </xf>
    <xf numFmtId="0" fontId="11" fillId="39" borderId="49" xfId="63" applyFont="1" applyFill="1" applyBorder="1" applyAlignment="1" applyProtection="1">
      <alignment/>
      <protection locked="0"/>
    </xf>
    <xf numFmtId="0" fontId="9" fillId="40" borderId="50" xfId="63" applyFont="1" applyFill="1" applyBorder="1" applyAlignment="1" applyProtection="1">
      <alignment wrapText="1"/>
      <protection locked="0"/>
    </xf>
    <xf numFmtId="0" fontId="11" fillId="39" borderId="51" xfId="63" applyFont="1" applyFill="1" applyBorder="1" applyAlignment="1" applyProtection="1">
      <alignment wrapText="1"/>
      <protection locked="0"/>
    </xf>
    <xf numFmtId="0" fontId="11" fillId="39" borderId="52" xfId="63" applyFont="1" applyFill="1" applyBorder="1" applyAlignment="1" applyProtection="1">
      <alignment/>
      <protection locked="0"/>
    </xf>
    <xf numFmtId="0" fontId="11" fillId="39" borderId="52" xfId="63" applyFont="1" applyFill="1" applyBorder="1" applyAlignment="1" applyProtection="1">
      <alignment wrapText="1"/>
      <protection locked="0"/>
    </xf>
    <xf numFmtId="0" fontId="11" fillId="39" borderId="51" xfId="73" applyFont="1" applyFill="1" applyBorder="1" applyAlignment="1" applyProtection="1">
      <alignment/>
      <protection locked="0"/>
    </xf>
    <xf numFmtId="0" fontId="11" fillId="39" borderId="51" xfId="63" applyFont="1" applyFill="1" applyBorder="1" applyAlignment="1" applyProtection="1">
      <alignment horizontal="left" wrapText="1"/>
      <protection locked="0"/>
    </xf>
    <xf numFmtId="3" fontId="9" fillId="40" borderId="17" xfId="63" applyNumberFormat="1" applyFont="1" applyFill="1" applyBorder="1" applyAlignment="1" applyProtection="1">
      <alignment horizontal="center"/>
      <protection locked="0"/>
    </xf>
    <xf numFmtId="3" fontId="12" fillId="40" borderId="16" xfId="63" applyNumberFormat="1" applyFont="1" applyFill="1" applyBorder="1" applyAlignment="1" applyProtection="1">
      <alignment horizontal="right"/>
      <protection/>
    </xf>
    <xf numFmtId="0" fontId="13" fillId="0" borderId="17" xfId="63" applyFont="1" applyBorder="1" applyAlignment="1" applyProtection="1">
      <alignment horizontal="center"/>
      <protection locked="0"/>
    </xf>
    <xf numFmtId="3" fontId="13" fillId="0" borderId="16" xfId="63" applyNumberFormat="1" applyFont="1" applyFill="1" applyBorder="1" applyAlignment="1" applyProtection="1">
      <alignment horizontal="right"/>
      <protection locked="0"/>
    </xf>
    <xf numFmtId="0" fontId="13" fillId="39" borderId="17" xfId="63" applyNumberFormat="1" applyFont="1" applyFill="1" applyBorder="1" applyAlignment="1" applyProtection="1">
      <alignment horizontal="center"/>
      <protection locked="0"/>
    </xf>
    <xf numFmtId="0" fontId="12" fillId="40" borderId="24" xfId="63" applyNumberFormat="1" applyFont="1" applyFill="1" applyBorder="1" applyAlignment="1" applyProtection="1">
      <alignment horizontal="center"/>
      <protection locked="0"/>
    </xf>
    <xf numFmtId="3" fontId="12" fillId="40" borderId="27" xfId="63" applyNumberFormat="1" applyFont="1" applyFill="1" applyBorder="1" applyAlignment="1" applyProtection="1">
      <alignment horizontal="right"/>
      <protection/>
    </xf>
    <xf numFmtId="0" fontId="13" fillId="39" borderId="53" xfId="63" applyNumberFormat="1" applyFont="1" applyFill="1" applyBorder="1" applyAlignment="1" applyProtection="1">
      <alignment horizontal="center"/>
      <protection locked="0"/>
    </xf>
    <xf numFmtId="0" fontId="13" fillId="39" borderId="19" xfId="63" applyNumberFormat="1" applyFont="1" applyFill="1" applyBorder="1" applyAlignment="1" applyProtection="1">
      <alignment horizontal="center"/>
      <protection locked="0"/>
    </xf>
    <xf numFmtId="3" fontId="13" fillId="0" borderId="22" xfId="63" applyNumberFormat="1" applyFont="1" applyFill="1" applyBorder="1" applyAlignment="1" applyProtection="1">
      <alignment horizontal="right"/>
      <protection locked="0"/>
    </xf>
    <xf numFmtId="0" fontId="13" fillId="39" borderId="47" xfId="73" applyNumberFormat="1" applyFont="1" applyFill="1" applyBorder="1" applyAlignment="1" applyProtection="1">
      <alignment horizontal="center"/>
      <protection locked="0"/>
    </xf>
    <xf numFmtId="3" fontId="12" fillId="0" borderId="54" xfId="63" applyNumberFormat="1" applyFont="1" applyFill="1" applyBorder="1" applyAlignment="1" applyProtection="1">
      <alignment horizontal="right"/>
      <protection locked="0"/>
    </xf>
    <xf numFmtId="3" fontId="12" fillId="40" borderId="24" xfId="63" applyNumberFormat="1" applyFont="1" applyFill="1" applyBorder="1" applyAlignment="1" applyProtection="1">
      <alignment horizontal="center"/>
      <protection locked="0"/>
    </xf>
    <xf numFmtId="0" fontId="13" fillId="39" borderId="47" xfId="63" applyNumberFormat="1" applyFont="1" applyFill="1" applyBorder="1" applyAlignment="1" applyProtection="1">
      <alignment horizontal="center"/>
      <protection locked="0"/>
    </xf>
    <xf numFmtId="3" fontId="13" fillId="0" borderId="35" xfId="63" applyNumberFormat="1" applyFont="1" applyFill="1" applyBorder="1" applyAlignment="1" applyProtection="1">
      <alignment horizontal="right"/>
      <protection locked="0"/>
    </xf>
    <xf numFmtId="0" fontId="13" fillId="0" borderId="17" xfId="63" applyNumberFormat="1" applyFont="1" applyBorder="1" applyAlignment="1" applyProtection="1">
      <alignment horizontal="center"/>
      <protection locked="0"/>
    </xf>
    <xf numFmtId="0" fontId="9" fillId="40" borderId="55" xfId="63" applyNumberFormat="1" applyFont="1" applyFill="1" applyBorder="1" applyAlignment="1" applyProtection="1">
      <alignment horizontal="center"/>
      <protection locked="0"/>
    </xf>
    <xf numFmtId="0" fontId="9" fillId="40" borderId="23" xfId="63" applyNumberFormat="1" applyFont="1" applyFill="1" applyBorder="1" applyAlignment="1" applyProtection="1">
      <alignment horizontal="center"/>
      <protection locked="0"/>
    </xf>
    <xf numFmtId="0" fontId="11" fillId="0" borderId="53" xfId="63" applyNumberFormat="1" applyFont="1" applyBorder="1" applyAlignment="1" applyProtection="1">
      <alignment horizontal="center"/>
      <protection locked="0"/>
    </xf>
    <xf numFmtId="0" fontId="9" fillId="33" borderId="53" xfId="73" applyNumberFormat="1" applyFont="1" applyFill="1" applyBorder="1" applyAlignment="1" applyProtection="1">
      <alignment horizontal="center"/>
      <protection locked="0"/>
    </xf>
    <xf numFmtId="0" fontId="11" fillId="0" borderId="47" xfId="63" applyNumberFormat="1" applyFont="1" applyBorder="1" applyAlignment="1" applyProtection="1">
      <alignment horizontal="center"/>
      <protection locked="0"/>
    </xf>
    <xf numFmtId="0" fontId="9" fillId="40" borderId="18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8" xfId="63" applyNumberFormat="1" applyFont="1" applyFill="1" applyBorder="1" applyAlignment="1" applyProtection="1">
      <alignment horizontal="center" vertical="center" wrapText="1"/>
      <protection locked="0"/>
    </xf>
    <xf numFmtId="0" fontId="11" fillId="39" borderId="47" xfId="74" applyFont="1" applyFill="1" applyBorder="1" applyAlignment="1" applyProtection="1">
      <alignment/>
      <protection locked="0"/>
    </xf>
    <xf numFmtId="0" fontId="11" fillId="39" borderId="46" xfId="74" applyNumberFormat="1" applyFont="1" applyFill="1" applyBorder="1" applyAlignment="1" applyProtection="1">
      <alignment horizontal="center"/>
      <protection locked="0"/>
    </xf>
    <xf numFmtId="3" fontId="9" fillId="40" borderId="25" xfId="63" applyNumberFormat="1" applyFont="1" applyFill="1" applyBorder="1" applyAlignment="1" applyProtection="1">
      <alignment horizontal="center"/>
      <protection locked="0"/>
    </xf>
    <xf numFmtId="49" fontId="9" fillId="40" borderId="16" xfId="63" applyNumberFormat="1" applyFont="1" applyFill="1" applyBorder="1" applyAlignment="1" applyProtection="1">
      <alignment horizontal="center" vertical="center" wrapText="1"/>
      <protection locked="0"/>
    </xf>
    <xf numFmtId="0" fontId="9" fillId="33" borderId="53" xfId="74" applyNumberFormat="1" applyFont="1" applyFill="1" applyBorder="1" applyAlignment="1" applyProtection="1">
      <alignment horizontal="center"/>
      <protection locked="0"/>
    </xf>
    <xf numFmtId="0" fontId="11" fillId="0" borderId="18" xfId="63" applyNumberFormat="1" applyFont="1" applyBorder="1" applyAlignment="1" applyProtection="1">
      <alignment horizontal="center"/>
      <protection locked="0"/>
    </xf>
    <xf numFmtId="0" fontId="9" fillId="40" borderId="13" xfId="63" applyNumberFormat="1" applyFont="1" applyFill="1" applyBorder="1" applyAlignment="1" applyProtection="1">
      <alignment horizontal="center"/>
      <protection locked="0"/>
    </xf>
    <xf numFmtId="0" fontId="4" fillId="40" borderId="56" xfId="63" applyFont="1" applyFill="1" applyBorder="1" applyAlignment="1" applyProtection="1">
      <alignment horizontal="center"/>
      <protection locked="0"/>
    </xf>
    <xf numFmtId="0" fontId="4" fillId="40" borderId="28" xfId="63" applyFont="1" applyFill="1" applyBorder="1" applyAlignment="1" applyProtection="1">
      <alignment horizontal="center"/>
      <protection locked="0"/>
    </xf>
    <xf numFmtId="3" fontId="11" fillId="39" borderId="15" xfId="63" applyNumberFormat="1" applyFont="1" applyFill="1" applyBorder="1" applyAlignment="1" applyProtection="1">
      <alignment horizontal="right"/>
      <protection/>
    </xf>
    <xf numFmtId="0" fontId="10" fillId="39" borderId="0" xfId="63" applyFont="1" applyFill="1" applyAlignment="1" applyProtection="1">
      <alignment wrapText="1"/>
      <protection locked="0"/>
    </xf>
    <xf numFmtId="0" fontId="4" fillId="40" borderId="37" xfId="63" applyFont="1" applyFill="1" applyBorder="1" applyAlignment="1" applyProtection="1">
      <alignment horizontal="center"/>
      <protection locked="0"/>
    </xf>
    <xf numFmtId="3" fontId="9" fillId="0" borderId="0" xfId="63" applyNumberFormat="1" applyFont="1" applyBorder="1" applyAlignment="1" applyProtection="1">
      <alignment horizontal="right"/>
      <protection locked="0"/>
    </xf>
    <xf numFmtId="3" fontId="13" fillId="0" borderId="42" xfId="63" applyNumberFormat="1" applyFont="1" applyFill="1" applyBorder="1" applyAlignment="1" applyProtection="1">
      <alignment horizontal="right"/>
      <protection locked="0"/>
    </xf>
    <xf numFmtId="3" fontId="13" fillId="0" borderId="54" xfId="63" applyNumberFormat="1" applyFont="1" applyFill="1" applyBorder="1" applyAlignment="1" applyProtection="1">
      <alignment horizontal="right"/>
      <protection locked="0"/>
    </xf>
    <xf numFmtId="0" fontId="11" fillId="39" borderId="18" xfId="63" applyFont="1" applyFill="1" applyBorder="1" applyAlignment="1" applyProtection="1">
      <alignment wrapText="1"/>
      <protection locked="0"/>
    </xf>
    <xf numFmtId="0" fontId="11" fillId="39" borderId="53" xfId="63" applyFont="1" applyFill="1" applyBorder="1" applyAlignment="1" applyProtection="1">
      <alignment wrapText="1"/>
      <protection locked="0"/>
    </xf>
    <xf numFmtId="0" fontId="9" fillId="40" borderId="57" xfId="63" applyNumberFormat="1" applyFont="1" applyFill="1" applyBorder="1" applyAlignment="1" applyProtection="1">
      <alignment horizontal="center"/>
      <protection locked="0"/>
    </xf>
    <xf numFmtId="3" fontId="0" fillId="40" borderId="0" xfId="0" applyNumberFormat="1" applyFill="1" applyAlignment="1" applyProtection="1">
      <alignment/>
      <protection locked="0"/>
    </xf>
    <xf numFmtId="0" fontId="13" fillId="39" borderId="18" xfId="63" applyNumberFormat="1" applyFont="1" applyFill="1" applyBorder="1" applyAlignment="1" applyProtection="1">
      <alignment horizontal="center"/>
      <protection locked="0"/>
    </xf>
    <xf numFmtId="0" fontId="16" fillId="0" borderId="17" xfId="63" applyFont="1" applyBorder="1" applyAlignment="1" applyProtection="1">
      <alignment horizontal="center"/>
      <protection locked="0"/>
    </xf>
    <xf numFmtId="0" fontId="16" fillId="0" borderId="18" xfId="63" applyFont="1" applyBorder="1" applyAlignment="1" applyProtection="1">
      <alignment horizontal="center"/>
      <protection locked="0"/>
    </xf>
    <xf numFmtId="0" fontId="64" fillId="0" borderId="0" xfId="0" applyFont="1" applyAlignment="1" applyProtection="1">
      <alignment/>
      <protection locked="0"/>
    </xf>
    <xf numFmtId="0" fontId="16" fillId="0" borderId="17" xfId="63" applyNumberFormat="1" applyFont="1" applyBorder="1" applyAlignment="1" applyProtection="1">
      <alignment horizontal="center"/>
      <protection locked="0"/>
    </xf>
    <xf numFmtId="0" fontId="16" fillId="39" borderId="17" xfId="63" applyFont="1" applyFill="1" applyBorder="1" applyAlignment="1" applyProtection="1">
      <alignment wrapText="1"/>
      <protection locked="0"/>
    </xf>
    <xf numFmtId="0" fontId="16" fillId="39" borderId="18" xfId="63" applyNumberFormat="1" applyFont="1" applyFill="1" applyBorder="1" applyAlignment="1" applyProtection="1">
      <alignment horizontal="center"/>
      <protection locked="0"/>
    </xf>
    <xf numFmtId="0" fontId="14" fillId="40" borderId="55" xfId="63" applyNumberFormat="1" applyFont="1" applyFill="1" applyBorder="1" applyAlignment="1" applyProtection="1">
      <alignment horizontal="center"/>
      <protection locked="0"/>
    </xf>
    <xf numFmtId="3" fontId="14" fillId="40" borderId="18" xfId="63" applyNumberFormat="1" applyFont="1" applyFill="1" applyBorder="1" applyAlignment="1" applyProtection="1">
      <alignment horizontal="center"/>
      <protection locked="0"/>
    </xf>
    <xf numFmtId="3" fontId="14" fillId="40" borderId="15" xfId="63" applyNumberFormat="1" applyFont="1" applyFill="1" applyBorder="1" applyAlignment="1" applyProtection="1">
      <alignment horizontal="right"/>
      <protection/>
    </xf>
    <xf numFmtId="3" fontId="14" fillId="40" borderId="16" xfId="63" applyNumberFormat="1" applyFont="1" applyFill="1" applyBorder="1" applyAlignment="1" applyProtection="1">
      <alignment horizontal="right"/>
      <protection/>
    </xf>
    <xf numFmtId="0" fontId="65" fillId="0" borderId="0" xfId="0" applyFont="1" applyAlignment="1" applyProtection="1">
      <alignment/>
      <protection locked="0"/>
    </xf>
    <xf numFmtId="3" fontId="17" fillId="0" borderId="15" xfId="63" applyNumberFormat="1" applyFont="1" applyFill="1" applyBorder="1" applyAlignment="1" applyProtection="1">
      <alignment horizontal="right"/>
      <protection locked="0"/>
    </xf>
    <xf numFmtId="3" fontId="17" fillId="0" borderId="16" xfId="63" applyNumberFormat="1" applyFont="1" applyFill="1" applyBorder="1" applyAlignment="1" applyProtection="1">
      <alignment horizontal="right"/>
      <protection locked="0"/>
    </xf>
    <xf numFmtId="3" fontId="17" fillId="0" borderId="30" xfId="63" applyNumberFormat="1" applyFont="1" applyFill="1" applyBorder="1" applyAlignment="1" applyProtection="1">
      <alignment horizontal="right"/>
      <protection locked="0"/>
    </xf>
    <xf numFmtId="3" fontId="17" fillId="0" borderId="35" xfId="63" applyNumberFormat="1" applyFont="1" applyFill="1" applyBorder="1" applyAlignment="1" applyProtection="1">
      <alignment horizontal="right"/>
      <protection locked="0"/>
    </xf>
    <xf numFmtId="3" fontId="17" fillId="0" borderId="15" xfId="63" applyNumberFormat="1" applyFont="1" applyFill="1" applyBorder="1" applyAlignment="1" applyProtection="1">
      <alignment horizontal="right"/>
      <protection locked="0"/>
    </xf>
    <xf numFmtId="3" fontId="17" fillId="0" borderId="16" xfId="63" applyNumberFormat="1" applyFont="1" applyFill="1" applyBorder="1" applyAlignment="1" applyProtection="1">
      <alignment horizontal="right"/>
      <protection locked="0"/>
    </xf>
    <xf numFmtId="3" fontId="18" fillId="40" borderId="26" xfId="63" applyNumberFormat="1" applyFont="1" applyFill="1" applyBorder="1" applyAlignment="1" applyProtection="1">
      <alignment horizontal="right"/>
      <protection/>
    </xf>
    <xf numFmtId="3" fontId="18" fillId="40" borderId="27" xfId="63" applyNumberFormat="1" applyFont="1" applyFill="1" applyBorder="1" applyAlignment="1" applyProtection="1">
      <alignment horizontal="right"/>
      <protection/>
    </xf>
    <xf numFmtId="3" fontId="17" fillId="0" borderId="42" xfId="63" applyNumberFormat="1" applyFont="1" applyFill="1" applyBorder="1" applyAlignment="1" applyProtection="1">
      <alignment horizontal="right"/>
      <protection locked="0"/>
    </xf>
    <xf numFmtId="3" fontId="17" fillId="0" borderId="18" xfId="63" applyNumberFormat="1" applyFont="1" applyFill="1" applyBorder="1" applyAlignment="1" applyProtection="1">
      <alignment horizontal="right"/>
      <protection locked="0"/>
    </xf>
    <xf numFmtId="3" fontId="17" fillId="0" borderId="54" xfId="63" applyNumberFormat="1" applyFont="1" applyFill="1" applyBorder="1" applyAlignment="1" applyProtection="1">
      <alignment horizontal="right"/>
      <protection locked="0"/>
    </xf>
    <xf numFmtId="3" fontId="17" fillId="0" borderId="21" xfId="63" applyNumberFormat="1" applyFont="1" applyFill="1" applyBorder="1" applyAlignment="1" applyProtection="1">
      <alignment horizontal="right"/>
      <protection locked="0"/>
    </xf>
    <xf numFmtId="3" fontId="17" fillId="0" borderId="22" xfId="63" applyNumberFormat="1" applyFont="1" applyFill="1" applyBorder="1" applyAlignment="1" applyProtection="1">
      <alignment horizontal="right"/>
      <protection locked="0"/>
    </xf>
    <xf numFmtId="3" fontId="18" fillId="0" borderId="42" xfId="63" applyNumberFormat="1" applyFont="1" applyFill="1" applyBorder="1" applyAlignment="1" applyProtection="1">
      <alignment horizontal="right"/>
      <protection locked="0"/>
    </xf>
    <xf numFmtId="3" fontId="18" fillId="0" borderId="54" xfId="63" applyNumberFormat="1" applyFont="1" applyFill="1" applyBorder="1" applyAlignment="1" applyProtection="1">
      <alignment horizontal="right"/>
      <protection locked="0"/>
    </xf>
    <xf numFmtId="3" fontId="19" fillId="40" borderId="15" xfId="63" applyNumberFormat="1" applyFont="1" applyFill="1" applyBorder="1" applyAlignment="1" applyProtection="1">
      <alignment horizontal="right"/>
      <protection/>
    </xf>
    <xf numFmtId="3" fontId="19" fillId="40" borderId="16" xfId="63" applyNumberFormat="1" applyFont="1" applyFill="1" applyBorder="1" applyAlignment="1" applyProtection="1">
      <alignment horizontal="right"/>
      <protection/>
    </xf>
    <xf numFmtId="3" fontId="20" fillId="39" borderId="15" xfId="63" applyNumberFormat="1" applyFont="1" applyFill="1" applyBorder="1" applyAlignment="1" applyProtection="1">
      <alignment horizontal="right"/>
      <protection/>
    </xf>
    <xf numFmtId="3" fontId="20" fillId="39" borderId="16" xfId="63" applyNumberFormat="1" applyFont="1" applyFill="1" applyBorder="1" applyAlignment="1" applyProtection="1">
      <alignment horizontal="right"/>
      <protection/>
    </xf>
    <xf numFmtId="3" fontId="19" fillId="40" borderId="26" xfId="63" applyNumberFormat="1" applyFont="1" applyFill="1" applyBorder="1" applyAlignment="1" applyProtection="1">
      <alignment horizontal="right"/>
      <protection/>
    </xf>
    <xf numFmtId="3" fontId="19" fillId="40" borderId="27" xfId="63" applyNumberFormat="1" applyFont="1" applyFill="1" applyBorder="1" applyAlignment="1" applyProtection="1">
      <alignment horizontal="right"/>
      <protection/>
    </xf>
    <xf numFmtId="3" fontId="20" fillId="39" borderId="30" xfId="63" applyNumberFormat="1" applyFont="1" applyFill="1" applyBorder="1" applyAlignment="1" applyProtection="1">
      <alignment horizontal="right"/>
      <protection/>
    </xf>
    <xf numFmtId="3" fontId="20" fillId="39" borderId="35" xfId="63" applyNumberFormat="1" applyFont="1" applyFill="1" applyBorder="1" applyAlignment="1" applyProtection="1">
      <alignment horizontal="right"/>
      <protection/>
    </xf>
    <xf numFmtId="3" fontId="18" fillId="0" borderId="0" xfId="63" applyNumberFormat="1" applyFont="1" applyBorder="1" applyAlignment="1" applyProtection="1">
      <alignment horizontal="right"/>
      <protection/>
    </xf>
    <xf numFmtId="184" fontId="12" fillId="40" borderId="15" xfId="63" applyNumberFormat="1" applyFont="1" applyFill="1" applyBorder="1" applyAlignment="1" applyProtection="1">
      <alignment horizontal="right"/>
      <protection/>
    </xf>
    <xf numFmtId="184" fontId="12" fillId="40" borderId="16" xfId="63" applyNumberFormat="1" applyFont="1" applyFill="1" applyBorder="1" applyAlignment="1" applyProtection="1">
      <alignment horizontal="right"/>
      <protection/>
    </xf>
    <xf numFmtId="184" fontId="13" fillId="0" borderId="15" xfId="63" applyNumberFormat="1" applyFont="1" applyFill="1" applyBorder="1" applyAlignment="1" applyProtection="1">
      <alignment horizontal="right"/>
      <protection/>
    </xf>
    <xf numFmtId="184" fontId="13" fillId="0" borderId="15" xfId="63" applyNumberFormat="1" applyFont="1" applyFill="1" applyBorder="1" applyAlignment="1" applyProtection="1">
      <alignment horizontal="right"/>
      <protection locked="0"/>
    </xf>
    <xf numFmtId="184" fontId="13" fillId="0" borderId="16" xfId="63" applyNumberFormat="1" applyFont="1" applyFill="1" applyBorder="1" applyAlignment="1" applyProtection="1">
      <alignment horizontal="right"/>
      <protection locked="0"/>
    </xf>
    <xf numFmtId="184" fontId="12" fillId="40" borderId="26" xfId="63" applyNumberFormat="1" applyFont="1" applyFill="1" applyBorder="1" applyAlignment="1" applyProtection="1">
      <alignment horizontal="right"/>
      <protection/>
    </xf>
    <xf numFmtId="184" fontId="12" fillId="40" borderId="27" xfId="63" applyNumberFormat="1" applyFont="1" applyFill="1" applyBorder="1" applyAlignment="1" applyProtection="1">
      <alignment horizontal="right"/>
      <protection/>
    </xf>
    <xf numFmtId="184" fontId="13" fillId="0" borderId="30" xfId="63" applyNumberFormat="1" applyFont="1" applyFill="1" applyBorder="1" applyAlignment="1" applyProtection="1">
      <alignment horizontal="right"/>
      <protection/>
    </xf>
    <xf numFmtId="184" fontId="13" fillId="0" borderId="42" xfId="63" applyNumberFormat="1" applyFont="1" applyFill="1" applyBorder="1" applyAlignment="1" applyProtection="1">
      <alignment horizontal="right"/>
      <protection/>
    </xf>
    <xf numFmtId="184" fontId="13" fillId="0" borderId="21" xfId="63" applyNumberFormat="1" applyFont="1" applyFill="1" applyBorder="1" applyAlignment="1" applyProtection="1">
      <alignment horizontal="right"/>
      <protection locked="0"/>
    </xf>
    <xf numFmtId="184" fontId="13" fillId="0" borderId="22" xfId="63" applyNumberFormat="1" applyFont="1" applyFill="1" applyBorder="1" applyAlignment="1" applyProtection="1">
      <alignment horizontal="right"/>
      <protection locked="0"/>
    </xf>
    <xf numFmtId="184" fontId="13" fillId="0" borderId="16" xfId="63" applyNumberFormat="1" applyFont="1" applyFill="1" applyBorder="1" applyAlignment="1" applyProtection="1">
      <alignment horizontal="right"/>
      <protection/>
    </xf>
    <xf numFmtId="184" fontId="13" fillId="0" borderId="18" xfId="63" applyNumberFormat="1" applyFont="1" applyFill="1" applyBorder="1" applyAlignment="1" applyProtection="1">
      <alignment horizontal="right"/>
      <protection/>
    </xf>
    <xf numFmtId="184" fontId="13" fillId="0" borderId="18" xfId="63" applyNumberFormat="1" applyFont="1" applyFill="1" applyBorder="1" applyAlignment="1" applyProtection="1">
      <alignment horizontal="right"/>
      <protection locked="0"/>
    </xf>
    <xf numFmtId="184" fontId="13" fillId="0" borderId="22" xfId="63" applyNumberFormat="1" applyFont="1" applyFill="1" applyBorder="1" applyAlignment="1" applyProtection="1">
      <alignment horizontal="right"/>
      <protection/>
    </xf>
    <xf numFmtId="184" fontId="13" fillId="0" borderId="54" xfId="63" applyNumberFormat="1" applyFont="1" applyFill="1" applyBorder="1" applyAlignment="1" applyProtection="1">
      <alignment horizontal="right"/>
      <protection/>
    </xf>
    <xf numFmtId="184" fontId="13" fillId="0" borderId="21" xfId="63" applyNumberFormat="1" applyFont="1" applyFill="1" applyBorder="1" applyAlignment="1" applyProtection="1">
      <alignment horizontal="right"/>
      <protection/>
    </xf>
    <xf numFmtId="184" fontId="12" fillId="0" borderId="42" xfId="63" applyNumberFormat="1" applyFont="1" applyFill="1" applyBorder="1" applyAlignment="1" applyProtection="1">
      <alignment horizontal="right"/>
      <protection locked="0"/>
    </xf>
    <xf numFmtId="184" fontId="12" fillId="0" borderId="54" xfId="63" applyNumberFormat="1" applyFont="1" applyFill="1" applyBorder="1" applyAlignment="1" applyProtection="1">
      <alignment horizontal="right"/>
      <protection locked="0"/>
    </xf>
    <xf numFmtId="184" fontId="16" fillId="0" borderId="15" xfId="63" applyNumberFormat="1" applyFont="1" applyFill="1" applyBorder="1" applyAlignment="1" applyProtection="1">
      <alignment horizontal="right"/>
      <protection/>
    </xf>
    <xf numFmtId="184" fontId="16" fillId="0" borderId="15" xfId="63" applyNumberFormat="1" applyFont="1" applyFill="1" applyBorder="1" applyAlignment="1" applyProtection="1">
      <alignment horizontal="right"/>
      <protection locked="0"/>
    </xf>
    <xf numFmtId="184" fontId="16" fillId="0" borderId="16" xfId="63" applyNumberFormat="1" applyFont="1" applyFill="1" applyBorder="1" applyAlignment="1" applyProtection="1">
      <alignment horizontal="right"/>
      <protection locked="0"/>
    </xf>
    <xf numFmtId="184" fontId="16" fillId="0" borderId="30" xfId="63" applyNumberFormat="1" applyFont="1" applyFill="1" applyBorder="1" applyAlignment="1" applyProtection="1">
      <alignment horizontal="right"/>
      <protection/>
    </xf>
    <xf numFmtId="184" fontId="16" fillId="0" borderId="30" xfId="63" applyNumberFormat="1" applyFont="1" applyFill="1" applyBorder="1" applyAlignment="1" applyProtection="1">
      <alignment horizontal="right"/>
      <protection locked="0"/>
    </xf>
    <xf numFmtId="184" fontId="16" fillId="0" borderId="35" xfId="63" applyNumberFormat="1" applyFont="1" applyFill="1" applyBorder="1" applyAlignment="1" applyProtection="1">
      <alignment horizontal="right"/>
      <protection locked="0"/>
    </xf>
    <xf numFmtId="0" fontId="65" fillId="0" borderId="18" xfId="0" applyFont="1" applyBorder="1" applyAlignment="1" applyProtection="1">
      <alignment/>
      <protection locked="0"/>
    </xf>
    <xf numFmtId="0" fontId="16" fillId="39" borderId="46" xfId="63" applyNumberFormat="1" applyFont="1" applyFill="1" applyBorder="1" applyAlignment="1" applyProtection="1">
      <alignment horizontal="center"/>
      <protection locked="0"/>
    </xf>
    <xf numFmtId="0" fontId="16" fillId="0" borderId="18" xfId="63" applyNumberFormat="1" applyFont="1" applyBorder="1" applyAlignment="1" applyProtection="1">
      <alignment horizontal="center"/>
      <protection locked="0"/>
    </xf>
    <xf numFmtId="0" fontId="9" fillId="40" borderId="19" xfId="63" applyFont="1" applyFill="1" applyBorder="1" applyAlignment="1" applyProtection="1">
      <alignment wrapText="1"/>
      <protection locked="0"/>
    </xf>
    <xf numFmtId="0" fontId="12" fillId="40" borderId="20" xfId="63" applyNumberFormat="1" applyFont="1" applyFill="1" applyBorder="1" applyAlignment="1" applyProtection="1">
      <alignment horizontal="center"/>
      <protection locked="0"/>
    </xf>
    <xf numFmtId="3" fontId="18" fillId="40" borderId="21" xfId="63" applyNumberFormat="1" applyFont="1" applyFill="1" applyBorder="1" applyAlignment="1" applyProtection="1">
      <alignment horizontal="right"/>
      <protection/>
    </xf>
    <xf numFmtId="3" fontId="18" fillId="40" borderId="22" xfId="63" applyNumberFormat="1" applyFont="1" applyFill="1" applyBorder="1" applyAlignment="1" applyProtection="1">
      <alignment horizontal="right"/>
      <protection/>
    </xf>
    <xf numFmtId="0" fontId="11" fillId="39" borderId="18" xfId="63" applyFont="1" applyFill="1" applyBorder="1" applyAlignment="1" applyProtection="1">
      <alignment wrapText="1"/>
      <protection locked="0"/>
    </xf>
    <xf numFmtId="0" fontId="13" fillId="39" borderId="18" xfId="73" applyNumberFormat="1" applyFont="1" applyFill="1" applyBorder="1" applyAlignment="1" applyProtection="1">
      <alignment horizontal="center"/>
      <protection locked="0"/>
    </xf>
    <xf numFmtId="3" fontId="17" fillId="0" borderId="18" xfId="63" applyNumberFormat="1" applyFont="1" applyFill="1" applyBorder="1" applyAlignment="1" applyProtection="1">
      <alignment horizontal="right"/>
      <protection locked="0"/>
    </xf>
    <xf numFmtId="0" fontId="11" fillId="39" borderId="18" xfId="63" applyFont="1" applyFill="1" applyBorder="1" applyAlignment="1" applyProtection="1">
      <alignment horizontal="left" wrapText="1"/>
      <protection locked="0"/>
    </xf>
    <xf numFmtId="3" fontId="14" fillId="40" borderId="26" xfId="63" applyNumberFormat="1" applyFont="1" applyFill="1" applyBorder="1" applyAlignment="1" applyProtection="1">
      <alignment horizontal="right"/>
      <protection/>
    </xf>
    <xf numFmtId="0" fontId="14" fillId="40" borderId="23" xfId="63" applyNumberFormat="1" applyFont="1" applyFill="1" applyBorder="1" applyAlignment="1" applyProtection="1">
      <alignment horizontal="center"/>
      <protection locked="0"/>
    </xf>
    <xf numFmtId="0" fontId="14" fillId="40" borderId="24" xfId="63" applyFont="1" applyFill="1" applyBorder="1" applyAlignment="1" applyProtection="1">
      <alignment wrapText="1"/>
      <protection locked="0"/>
    </xf>
    <xf numFmtId="3" fontId="14" fillId="40" borderId="25" xfId="63" applyNumberFormat="1" applyFont="1" applyFill="1" applyBorder="1" applyAlignment="1" applyProtection="1">
      <alignment horizontal="center"/>
      <protection locked="0"/>
    </xf>
    <xf numFmtId="3" fontId="14" fillId="40" borderId="27" xfId="63" applyNumberFormat="1" applyFont="1" applyFill="1" applyBorder="1" applyAlignment="1" applyProtection="1">
      <alignment horizontal="right"/>
      <protection/>
    </xf>
    <xf numFmtId="0" fontId="65" fillId="0" borderId="0" xfId="0" applyFont="1" applyBorder="1" applyAlignment="1" applyProtection="1">
      <alignment/>
      <protection locked="0"/>
    </xf>
    <xf numFmtId="3" fontId="13" fillId="39" borderId="15" xfId="63" applyNumberFormat="1" applyFont="1" applyFill="1" applyBorder="1" applyAlignment="1" applyProtection="1">
      <alignment horizontal="right"/>
      <protection locked="0"/>
    </xf>
    <xf numFmtId="3" fontId="13" fillId="39" borderId="16" xfId="63" applyNumberFormat="1" applyFont="1" applyFill="1" applyBorder="1" applyAlignment="1" applyProtection="1">
      <alignment horizontal="right"/>
      <protection locked="0"/>
    </xf>
    <xf numFmtId="3" fontId="13" fillId="39" borderId="18" xfId="63" applyNumberFormat="1" applyFont="1" applyFill="1" applyBorder="1" applyAlignment="1" applyProtection="1">
      <alignment horizontal="right"/>
      <protection locked="0"/>
    </xf>
    <xf numFmtId="0" fontId="11" fillId="0" borderId="17" xfId="63" applyFont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/>
      <protection locked="0"/>
    </xf>
    <xf numFmtId="49" fontId="9" fillId="33" borderId="0" xfId="63" applyNumberFormat="1" applyFont="1" applyFill="1" applyBorder="1" applyAlignment="1" applyProtection="1">
      <alignment horizontal="left"/>
      <protection locked="0"/>
    </xf>
    <xf numFmtId="49" fontId="11" fillId="0" borderId="17" xfId="63" applyNumberFormat="1" applyFont="1" applyBorder="1" applyAlignment="1" applyProtection="1">
      <alignment wrapText="1"/>
      <protection locked="0"/>
    </xf>
    <xf numFmtId="49" fontId="61" fillId="0" borderId="0" xfId="0" applyNumberFormat="1" applyFont="1" applyBorder="1" applyAlignment="1" applyProtection="1">
      <alignment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33" borderId="0" xfId="0" applyFont="1" applyFill="1" applyAlignment="1" applyProtection="1">
      <alignment/>
      <protection locked="0"/>
    </xf>
    <xf numFmtId="0" fontId="9" fillId="33" borderId="0" xfId="63" applyFont="1" applyFill="1" applyBorder="1" applyAlignment="1" applyProtection="1">
      <alignment horizontal="right"/>
      <protection locked="0"/>
    </xf>
    <xf numFmtId="0" fontId="22" fillId="41" borderId="0" xfId="0" applyFont="1" applyFill="1" applyAlignment="1" applyProtection="1">
      <alignment/>
      <protection locked="0"/>
    </xf>
    <xf numFmtId="49" fontId="9" fillId="41" borderId="33" xfId="63" applyNumberFormat="1" applyFont="1" applyFill="1" applyBorder="1" applyAlignment="1" applyProtection="1">
      <alignment horizontal="center" vertical="center" wrapText="1"/>
      <protection locked="0"/>
    </xf>
    <xf numFmtId="0" fontId="9" fillId="41" borderId="58" xfId="63" applyFont="1" applyFill="1" applyBorder="1" applyAlignment="1" applyProtection="1">
      <alignment horizontal="center"/>
      <protection locked="0"/>
    </xf>
    <xf numFmtId="0" fontId="9" fillId="40" borderId="11" xfId="63" applyFont="1" applyFill="1" applyBorder="1" applyAlignment="1" applyProtection="1">
      <alignment horizontal="center"/>
      <protection locked="0"/>
    </xf>
    <xf numFmtId="0" fontId="9" fillId="40" borderId="12" xfId="63" applyFont="1" applyFill="1" applyBorder="1" applyAlignment="1" applyProtection="1">
      <alignment horizontal="center"/>
      <protection locked="0"/>
    </xf>
    <xf numFmtId="0" fontId="9" fillId="41" borderId="33" xfId="63" applyFont="1" applyFill="1" applyBorder="1" applyAlignment="1" applyProtection="1">
      <alignment horizontal="center"/>
      <protection locked="0"/>
    </xf>
    <xf numFmtId="3" fontId="9" fillId="40" borderId="15" xfId="63" applyNumberFormat="1" applyFont="1" applyFill="1" applyBorder="1" applyAlignment="1" applyProtection="1">
      <alignment horizontal="right"/>
      <protection/>
    </xf>
    <xf numFmtId="3" fontId="9" fillId="41" borderId="18" xfId="63" applyNumberFormat="1" applyFont="1" applyFill="1" applyBorder="1" applyAlignment="1" applyProtection="1">
      <alignment horizontal="right"/>
      <protection/>
    </xf>
    <xf numFmtId="0" fontId="9" fillId="0" borderId="18" xfId="63" applyFont="1" applyBorder="1" applyAlignment="1" applyProtection="1">
      <alignment horizontal="center"/>
      <protection locked="0"/>
    </xf>
    <xf numFmtId="0" fontId="9" fillId="0" borderId="17" xfId="63" applyFont="1" applyBorder="1" applyAlignment="1" applyProtection="1">
      <alignment/>
      <protection locked="0"/>
    </xf>
    <xf numFmtId="3" fontId="9" fillId="0" borderId="15" xfId="63" applyNumberFormat="1" applyFont="1" applyFill="1" applyBorder="1" applyAlignment="1" applyProtection="1">
      <alignment horizontal="right"/>
      <protection locked="0"/>
    </xf>
    <xf numFmtId="3" fontId="9" fillId="0" borderId="15" xfId="63" applyNumberFormat="1" applyFont="1" applyFill="1" applyBorder="1" applyAlignment="1" applyProtection="1">
      <alignment horizontal="right"/>
      <protection locked="0"/>
    </xf>
    <xf numFmtId="3" fontId="11" fillId="0" borderId="18" xfId="63" applyNumberFormat="1" applyFont="1" applyFill="1" applyBorder="1" applyAlignment="1" applyProtection="1">
      <alignment horizontal="right"/>
      <protection locked="0"/>
    </xf>
    <xf numFmtId="49" fontId="23" fillId="0" borderId="18" xfId="0" applyNumberFormat="1" applyFont="1" applyBorder="1" applyAlignment="1">
      <alignment/>
    </xf>
    <xf numFmtId="0" fontId="9" fillId="33" borderId="17" xfId="63" applyFont="1" applyFill="1" applyBorder="1" applyAlignment="1" applyProtection="1">
      <alignment wrapText="1"/>
      <protection locked="0"/>
    </xf>
    <xf numFmtId="0" fontId="9" fillId="33" borderId="18" xfId="63" applyNumberFormat="1" applyFont="1" applyFill="1" applyBorder="1" applyAlignment="1" applyProtection="1">
      <alignment horizontal="center"/>
      <protection locked="0"/>
    </xf>
    <xf numFmtId="3" fontId="9" fillId="0" borderId="18" xfId="63" applyNumberFormat="1" applyFont="1" applyFill="1" applyBorder="1" applyAlignment="1" applyProtection="1">
      <alignment horizontal="right"/>
      <protection locked="0"/>
    </xf>
    <xf numFmtId="0" fontId="9" fillId="33" borderId="17" xfId="63" applyFont="1" applyFill="1" applyBorder="1" applyAlignment="1" applyProtection="1">
      <alignment/>
      <protection locked="0"/>
    </xf>
    <xf numFmtId="49" fontId="23" fillId="0" borderId="18" xfId="0" applyNumberFormat="1" applyFont="1" applyBorder="1" applyAlignment="1">
      <alignment horizontal="left" vertical="center"/>
    </xf>
    <xf numFmtId="0" fontId="22" fillId="0" borderId="0" xfId="0" applyFont="1" applyFill="1" applyAlignment="1" applyProtection="1">
      <alignment/>
      <protection locked="0"/>
    </xf>
    <xf numFmtId="0" fontId="11" fillId="33" borderId="59" xfId="63" applyFont="1" applyFill="1" applyBorder="1" applyAlignment="1" applyProtection="1">
      <alignment wrapText="1"/>
      <protection locked="0"/>
    </xf>
    <xf numFmtId="3" fontId="11" fillId="0" borderId="15" xfId="63" applyNumberFormat="1" applyFont="1" applyFill="1" applyBorder="1" applyAlignment="1" applyProtection="1">
      <alignment horizontal="right"/>
      <protection locked="0"/>
    </xf>
    <xf numFmtId="0" fontId="11" fillId="33" borderId="20" xfId="63" applyNumberFormat="1" applyFont="1" applyFill="1" applyBorder="1" applyAlignment="1" applyProtection="1">
      <alignment horizontal="center"/>
      <protection locked="0"/>
    </xf>
    <xf numFmtId="3" fontId="9" fillId="40" borderId="26" xfId="63" applyNumberFormat="1" applyFont="1" applyFill="1" applyBorder="1" applyAlignment="1" applyProtection="1">
      <alignment horizontal="right"/>
      <protection/>
    </xf>
    <xf numFmtId="3" fontId="9" fillId="41" borderId="25" xfId="63" applyNumberFormat="1" applyFont="1" applyFill="1" applyBorder="1" applyAlignment="1" applyProtection="1">
      <alignment horizontal="right"/>
      <protection/>
    </xf>
    <xf numFmtId="0" fontId="22" fillId="33" borderId="0" xfId="0" applyFont="1" applyFill="1" applyBorder="1" applyAlignment="1" applyProtection="1">
      <alignment/>
      <protection locked="0"/>
    </xf>
    <xf numFmtId="0" fontId="11" fillId="0" borderId="20" xfId="63" applyNumberFormat="1" applyFont="1" applyBorder="1" applyAlignment="1" applyProtection="1">
      <alignment horizontal="center"/>
      <protection locked="0"/>
    </xf>
    <xf numFmtId="3" fontId="11" fillId="0" borderId="20" xfId="63" applyNumberFormat="1" applyFont="1" applyFill="1" applyBorder="1" applyAlignment="1" applyProtection="1">
      <alignment horizontal="right"/>
      <protection locked="0"/>
    </xf>
    <xf numFmtId="0" fontId="11" fillId="33" borderId="18" xfId="63" applyFont="1" applyFill="1" applyBorder="1" applyAlignment="1" applyProtection="1">
      <alignment/>
      <protection locked="0"/>
    </xf>
    <xf numFmtId="3" fontId="11" fillId="0" borderId="18" xfId="63" applyNumberFormat="1" applyFont="1" applyFill="1" applyBorder="1" applyAlignment="1" applyProtection="1">
      <alignment horizontal="right"/>
      <protection/>
    </xf>
    <xf numFmtId="0" fontId="9" fillId="33" borderId="20" xfId="74" applyNumberFormat="1" applyFont="1" applyFill="1" applyBorder="1" applyAlignment="1" applyProtection="1">
      <alignment horizontal="center"/>
      <protection locked="0"/>
    </xf>
    <xf numFmtId="0" fontId="11" fillId="33" borderId="17" xfId="74" applyFont="1" applyFill="1" applyBorder="1" applyAlignment="1" applyProtection="1">
      <alignment/>
      <protection locked="0"/>
    </xf>
    <xf numFmtId="0" fontId="11" fillId="33" borderId="18" xfId="74" applyNumberFormat="1" applyFont="1" applyFill="1" applyBorder="1" applyAlignment="1" applyProtection="1">
      <alignment horizontal="center"/>
      <protection locked="0"/>
    </xf>
    <xf numFmtId="3" fontId="9" fillId="0" borderId="20" xfId="63" applyNumberFormat="1" applyFont="1" applyFill="1" applyBorder="1" applyAlignment="1" applyProtection="1">
      <alignment horizontal="right"/>
      <protection locked="0"/>
    </xf>
    <xf numFmtId="0" fontId="11" fillId="33" borderId="17" xfId="63" applyFont="1" applyFill="1" applyBorder="1" applyAlignment="1" applyProtection="1">
      <alignment horizontal="left" wrapText="1"/>
      <protection locked="0"/>
    </xf>
    <xf numFmtId="3" fontId="9" fillId="0" borderId="15" xfId="63" applyNumberFormat="1" applyFont="1" applyFill="1" applyBorder="1" applyAlignment="1" applyProtection="1">
      <alignment horizontal="right"/>
      <protection/>
    </xf>
    <xf numFmtId="0" fontId="11" fillId="0" borderId="19" xfId="63" applyFont="1" applyBorder="1" applyAlignment="1" applyProtection="1">
      <alignment wrapText="1"/>
      <protection locked="0"/>
    </xf>
    <xf numFmtId="0" fontId="10" fillId="0" borderId="0" xfId="63" applyFont="1" applyBorder="1" applyProtection="1">
      <alignment/>
      <protection locked="0"/>
    </xf>
    <xf numFmtId="0" fontId="11" fillId="0" borderId="0" xfId="63" applyNumberFormat="1" applyFont="1" applyBorder="1" applyAlignment="1" applyProtection="1">
      <alignment horizontal="center" wrapText="1"/>
      <protection locked="0"/>
    </xf>
    <xf numFmtId="0" fontId="11" fillId="0" borderId="0" xfId="63" applyFont="1" applyBorder="1" applyAlignment="1" applyProtection="1">
      <alignment/>
      <protection locked="0"/>
    </xf>
    <xf numFmtId="0" fontId="11" fillId="0" borderId="10" xfId="63" applyFont="1" applyBorder="1" applyAlignment="1" applyProtection="1">
      <alignment/>
      <protection locked="0"/>
    </xf>
    <xf numFmtId="0" fontId="9" fillId="0" borderId="0" xfId="63" applyNumberFormat="1" applyFont="1" applyBorder="1" applyAlignment="1" applyProtection="1">
      <alignment horizontal="left" wrapText="1"/>
      <protection locked="0"/>
    </xf>
    <xf numFmtId="0" fontId="11" fillId="0" borderId="0" xfId="63" applyNumberFormat="1" applyFont="1" applyBorder="1" applyAlignment="1" applyProtection="1">
      <alignment horizontal="left" wrapText="1"/>
      <protection locked="0"/>
    </xf>
    <xf numFmtId="0" fontId="24" fillId="0" borderId="0" xfId="63" applyFont="1" applyBorder="1" applyProtection="1">
      <alignment/>
      <protection locked="0"/>
    </xf>
    <xf numFmtId="0" fontId="9" fillId="42" borderId="18" xfId="63" applyNumberFormat="1" applyFont="1" applyFill="1" applyBorder="1" applyAlignment="1" applyProtection="1">
      <alignment horizontal="center"/>
      <protection locked="0"/>
    </xf>
    <xf numFmtId="0" fontId="9" fillId="42" borderId="27" xfId="63" applyNumberFormat="1" applyFont="1" applyFill="1" applyBorder="1" applyAlignment="1" applyProtection="1">
      <alignment horizontal="center"/>
      <protection locked="0"/>
    </xf>
    <xf numFmtId="0" fontId="9" fillId="42" borderId="16" xfId="63" applyNumberFormat="1" applyFont="1" applyFill="1" applyBorder="1" applyAlignment="1" applyProtection="1">
      <alignment horizontal="center"/>
      <protection locked="0"/>
    </xf>
    <xf numFmtId="0" fontId="9" fillId="42" borderId="17" xfId="63" applyFont="1" applyFill="1" applyBorder="1" applyAlignment="1" applyProtection="1">
      <alignment wrapText="1"/>
      <protection locked="0"/>
    </xf>
    <xf numFmtId="3" fontId="11" fillId="0" borderId="15" xfId="63" applyNumberFormat="1" applyFont="1" applyFill="1" applyBorder="1" applyAlignment="1" applyProtection="1">
      <alignment horizontal="right"/>
      <protection/>
    </xf>
    <xf numFmtId="0" fontId="66" fillId="39" borderId="17" xfId="63" applyFont="1" applyFill="1" applyBorder="1" applyAlignment="1" applyProtection="1">
      <alignment wrapText="1"/>
      <protection locked="0"/>
    </xf>
    <xf numFmtId="0" fontId="9" fillId="41" borderId="52" xfId="63" applyFont="1" applyFill="1" applyBorder="1" applyAlignment="1" applyProtection="1">
      <alignment horizontal="center" vertical="center" wrapText="1"/>
      <protection locked="0"/>
    </xf>
    <xf numFmtId="0" fontId="10" fillId="41" borderId="60" xfId="63" applyFont="1" applyFill="1" applyBorder="1" applyAlignment="1" applyProtection="1">
      <alignment horizontal="center" vertical="center" wrapText="1"/>
      <protection locked="0"/>
    </xf>
    <xf numFmtId="0" fontId="10" fillId="41" borderId="41" xfId="63" applyFont="1" applyFill="1" applyBorder="1" applyAlignment="1" applyProtection="1">
      <alignment horizontal="center" vertical="center" wrapText="1"/>
      <protection locked="0"/>
    </xf>
    <xf numFmtId="0" fontId="10" fillId="40" borderId="12" xfId="63" applyFont="1" applyFill="1" applyBorder="1" applyAlignment="1" applyProtection="1">
      <alignment horizontal="center" vertical="center" wrapText="1"/>
      <protection locked="0"/>
    </xf>
    <xf numFmtId="0" fontId="10" fillId="40" borderId="61" xfId="63" applyFont="1" applyFill="1" applyBorder="1" applyAlignment="1" applyProtection="1">
      <alignment horizontal="center" vertical="center" wrapText="1"/>
      <protection locked="0"/>
    </xf>
    <xf numFmtId="0" fontId="10" fillId="41" borderId="62" xfId="63" applyFont="1" applyFill="1" applyBorder="1" applyAlignment="1" applyProtection="1">
      <alignment horizontal="center" vertical="center" wrapText="1"/>
      <protection locked="0"/>
    </xf>
    <xf numFmtId="0" fontId="9" fillId="33" borderId="0" xfId="63" applyFont="1" applyFill="1" applyAlignment="1" applyProtection="1">
      <alignment horizontal="left" wrapText="1"/>
      <protection locked="0"/>
    </xf>
    <xf numFmtId="0" fontId="10" fillId="0" borderId="0" xfId="63" applyFont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9" fillId="33" borderId="10" xfId="63" applyFont="1" applyFill="1" applyBorder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center" wrapText="1"/>
      <protection locked="0"/>
    </xf>
    <xf numFmtId="0" fontId="11" fillId="0" borderId="0" xfId="63" applyNumberFormat="1" applyFont="1" applyBorder="1" applyAlignment="1" applyProtection="1">
      <alignment horizontal="center" wrapText="1"/>
      <protection locked="0"/>
    </xf>
    <xf numFmtId="0" fontId="24" fillId="0" borderId="0" xfId="63" applyFont="1" applyBorder="1" applyAlignment="1" applyProtection="1">
      <alignment wrapText="1"/>
      <protection locked="0"/>
    </xf>
    <xf numFmtId="0" fontId="67" fillId="0" borderId="0" xfId="0" applyFont="1" applyAlignment="1">
      <alignment wrapText="1"/>
    </xf>
    <xf numFmtId="0" fontId="9" fillId="33" borderId="0" xfId="63" applyFont="1" applyFill="1" applyBorder="1" applyAlignment="1" applyProtection="1">
      <alignment horizontal="right"/>
      <protection locked="0"/>
    </xf>
    <xf numFmtId="0" fontId="9" fillId="33" borderId="0" xfId="63" applyFont="1" applyFill="1" applyAlignment="1" applyProtection="1">
      <alignment horizontal="right"/>
      <protection locked="0"/>
    </xf>
    <xf numFmtId="0" fontId="9" fillId="41" borderId="22" xfId="63" applyFont="1" applyFill="1" applyBorder="1" applyAlignment="1" applyProtection="1">
      <alignment horizontal="center" vertical="center" wrapText="1"/>
      <protection locked="0"/>
    </xf>
    <xf numFmtId="0" fontId="9" fillId="41" borderId="54" xfId="63" applyFont="1" applyFill="1" applyBorder="1" applyAlignment="1" applyProtection="1">
      <alignment horizontal="center" vertical="center" wrapText="1"/>
      <protection locked="0"/>
    </xf>
    <xf numFmtId="0" fontId="9" fillId="41" borderId="36" xfId="63" applyFont="1" applyFill="1" applyBorder="1" applyAlignment="1" applyProtection="1">
      <alignment horizontal="center" vertical="center" wrapText="1"/>
      <protection locked="0"/>
    </xf>
    <xf numFmtId="0" fontId="9" fillId="41" borderId="57" xfId="63" applyFont="1" applyFill="1" applyBorder="1" applyAlignment="1" applyProtection="1">
      <alignment horizontal="center" vertical="center"/>
      <protection locked="0"/>
    </xf>
    <xf numFmtId="0" fontId="9" fillId="41" borderId="32" xfId="63" applyFont="1" applyFill="1" applyBorder="1" applyAlignment="1" applyProtection="1">
      <alignment horizontal="center" vertical="center"/>
      <protection locked="0"/>
    </xf>
    <xf numFmtId="0" fontId="9" fillId="41" borderId="11" xfId="63" applyFont="1" applyFill="1" applyBorder="1" applyAlignment="1" applyProtection="1">
      <alignment horizontal="center" vertical="center"/>
      <protection locked="0"/>
    </xf>
    <xf numFmtId="0" fontId="9" fillId="41" borderId="57" xfId="63" applyFont="1" applyFill="1" applyBorder="1" applyAlignment="1" applyProtection="1">
      <alignment horizontal="center" vertical="center" wrapText="1"/>
      <protection locked="0"/>
    </xf>
    <xf numFmtId="0" fontId="9" fillId="40" borderId="32" xfId="63" applyFont="1" applyFill="1" applyBorder="1" applyAlignment="1" applyProtection="1">
      <alignment horizontal="center" vertical="center" wrapText="1"/>
      <protection locked="0"/>
    </xf>
    <xf numFmtId="0" fontId="9" fillId="40" borderId="11" xfId="63" applyFont="1" applyFill="1" applyBorder="1" applyAlignment="1" applyProtection="1">
      <alignment horizontal="center" vertical="center" wrapText="1"/>
      <protection locked="0"/>
    </xf>
    <xf numFmtId="0" fontId="9" fillId="41" borderId="57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4" fillId="33" borderId="0" xfId="63" applyFont="1" applyFill="1" applyAlignment="1" applyProtection="1">
      <alignment horizontal="right"/>
      <protection locked="0"/>
    </xf>
    <xf numFmtId="0" fontId="9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14" fillId="40" borderId="63" xfId="63" applyFont="1" applyFill="1" applyBorder="1" applyAlignment="1" applyProtection="1">
      <alignment horizontal="center" vertical="center" wrapText="1"/>
      <protection locked="0"/>
    </xf>
    <xf numFmtId="0" fontId="15" fillId="40" borderId="64" xfId="63" applyFont="1" applyFill="1" applyBorder="1" applyAlignment="1" applyProtection="1">
      <alignment horizontal="center" vertical="center" wrapText="1"/>
      <protection locked="0"/>
    </xf>
    <xf numFmtId="0" fontId="15" fillId="40" borderId="65" xfId="63" applyFont="1" applyFill="1" applyBorder="1" applyAlignment="1" applyProtection="1">
      <alignment horizontal="center" vertical="center" wrapText="1"/>
      <protection locked="0"/>
    </xf>
    <xf numFmtId="0" fontId="15" fillId="40" borderId="12" xfId="63" applyFont="1" applyFill="1" applyBorder="1" applyAlignment="1" applyProtection="1">
      <alignment horizontal="center" vertical="center" wrapText="1"/>
      <protection locked="0"/>
    </xf>
    <xf numFmtId="0" fontId="15" fillId="40" borderId="61" xfId="63" applyFont="1" applyFill="1" applyBorder="1" applyAlignment="1" applyProtection="1">
      <alignment horizontal="center" vertical="center" wrapText="1"/>
      <protection locked="0"/>
    </xf>
    <xf numFmtId="0" fontId="15" fillId="40" borderId="29" xfId="63" applyFont="1" applyFill="1" applyBorder="1" applyAlignment="1" applyProtection="1">
      <alignment horizontal="center" vertical="center" wrapText="1"/>
      <protection locked="0"/>
    </xf>
    <xf numFmtId="0" fontId="3" fillId="40" borderId="31" xfId="63" applyFont="1" applyFill="1" applyBorder="1" applyAlignment="1" applyProtection="1">
      <alignment horizontal="center" vertical="center" wrapText="1"/>
      <protection locked="0"/>
    </xf>
    <xf numFmtId="0" fontId="3" fillId="40" borderId="32" xfId="63" applyFont="1" applyFill="1" applyBorder="1" applyAlignment="1" applyProtection="1">
      <alignment horizontal="center" vertical="center" wrapText="1"/>
      <protection locked="0"/>
    </xf>
    <xf numFmtId="0" fontId="3" fillId="40" borderId="11" xfId="63" applyFont="1" applyFill="1" applyBorder="1" applyAlignment="1" applyProtection="1">
      <alignment horizontal="center" vertical="center" wrapText="1"/>
      <protection locked="0"/>
    </xf>
    <xf numFmtId="0" fontId="12" fillId="40" borderId="31" xfId="63" applyFont="1" applyFill="1" applyBorder="1" applyAlignment="1" applyProtection="1">
      <alignment horizontal="center" vertical="center"/>
      <protection locked="0"/>
    </xf>
    <xf numFmtId="0" fontId="12" fillId="40" borderId="32" xfId="63" applyFont="1" applyFill="1" applyBorder="1" applyAlignment="1" applyProtection="1">
      <alignment horizontal="center" vertical="center"/>
      <protection locked="0"/>
    </xf>
    <xf numFmtId="0" fontId="12" fillId="40" borderId="11" xfId="63" applyFont="1" applyFill="1" applyBorder="1" applyAlignment="1" applyProtection="1">
      <alignment horizontal="center" vertical="center"/>
      <protection locked="0"/>
    </xf>
    <xf numFmtId="0" fontId="9" fillId="40" borderId="31" xfId="63" applyFont="1" applyFill="1" applyBorder="1" applyAlignment="1" applyProtection="1">
      <alignment horizontal="center" vertical="center" wrapText="1"/>
      <protection locked="0"/>
    </xf>
    <xf numFmtId="0" fontId="3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21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21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21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12" fillId="40" borderId="63" xfId="63" applyFont="1" applyFill="1" applyBorder="1" applyAlignment="1" applyProtection="1">
      <alignment horizontal="center" vertical="center" wrapText="1"/>
      <protection locked="0"/>
    </xf>
    <xf numFmtId="0" fontId="12" fillId="40" borderId="64" xfId="63" applyFont="1" applyFill="1" applyBorder="1" applyAlignment="1" applyProtection="1">
      <alignment horizontal="center" vertical="center" wrapText="1"/>
      <protection locked="0"/>
    </xf>
    <xf numFmtId="0" fontId="12" fillId="40" borderId="65" xfId="63" applyFont="1" applyFill="1" applyBorder="1" applyAlignment="1" applyProtection="1">
      <alignment horizontal="center" vertical="center" wrapText="1"/>
      <protection locked="0"/>
    </xf>
    <xf numFmtId="0" fontId="12" fillId="40" borderId="12" xfId="63" applyFont="1" applyFill="1" applyBorder="1" applyAlignment="1" applyProtection="1">
      <alignment horizontal="center" vertical="center" wrapText="1"/>
      <protection locked="0"/>
    </xf>
    <xf numFmtId="0" fontId="12" fillId="40" borderId="61" xfId="63" applyFont="1" applyFill="1" applyBorder="1" applyAlignment="1" applyProtection="1">
      <alignment horizontal="center" vertical="center" wrapText="1"/>
      <protection locked="0"/>
    </xf>
    <xf numFmtId="0" fontId="12" fillId="40" borderId="29" xfId="63" applyFont="1" applyFill="1" applyBorder="1" applyAlignment="1" applyProtection="1">
      <alignment horizontal="center" vertical="center" wrapText="1"/>
      <protection locked="0"/>
    </xf>
    <xf numFmtId="0" fontId="9" fillId="40" borderId="63" xfId="63" applyFont="1" applyFill="1" applyBorder="1" applyAlignment="1" applyProtection="1">
      <alignment horizontal="center" vertical="center" wrapText="1"/>
      <protection locked="0"/>
    </xf>
    <xf numFmtId="0" fontId="9" fillId="40" borderId="64" xfId="63" applyFont="1" applyFill="1" applyBorder="1" applyAlignment="1" applyProtection="1">
      <alignment horizontal="center" vertical="center" wrapText="1"/>
      <protection locked="0"/>
    </xf>
    <xf numFmtId="0" fontId="9" fillId="40" borderId="65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61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0" borderId="0" xfId="63" applyFont="1" applyBorder="1" applyAlignment="1" applyProtection="1">
      <alignment horizontal="left" wrapText="1"/>
      <protection locked="0"/>
    </xf>
    <xf numFmtId="0" fontId="9" fillId="40" borderId="63" xfId="63" applyFont="1" applyFill="1" applyBorder="1" applyAlignment="1" applyProtection="1">
      <alignment horizontal="center" vertical="center" wrapText="1"/>
      <protection locked="0"/>
    </xf>
    <xf numFmtId="0" fontId="9" fillId="40" borderId="64" xfId="63" applyFont="1" applyFill="1" applyBorder="1" applyAlignment="1" applyProtection="1">
      <alignment horizontal="center" vertical="center" wrapText="1"/>
      <protection locked="0"/>
    </xf>
    <xf numFmtId="0" fontId="9" fillId="40" borderId="65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61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40" borderId="63" xfId="63" applyFont="1" applyFill="1" applyBorder="1" applyAlignment="1" applyProtection="1">
      <alignment horizontal="center" vertical="center"/>
      <protection locked="0"/>
    </xf>
    <xf numFmtId="0" fontId="12" fillId="40" borderId="66" xfId="63" applyFont="1" applyFill="1" applyBorder="1" applyAlignment="1" applyProtection="1">
      <alignment horizontal="center" vertical="center"/>
      <protection locked="0"/>
    </xf>
    <xf numFmtId="0" fontId="12" fillId="40" borderId="12" xfId="63" applyFont="1" applyFill="1" applyBorder="1" applyAlignment="1" applyProtection="1">
      <alignment horizontal="center" vertical="center"/>
      <protection locked="0"/>
    </xf>
    <xf numFmtId="0" fontId="9" fillId="33" borderId="10" xfId="63" applyFont="1" applyFill="1" applyBorder="1" applyAlignment="1" applyProtection="1">
      <alignment horizontal="left"/>
      <protection locked="0"/>
    </xf>
    <xf numFmtId="49" fontId="9" fillId="39" borderId="0" xfId="63" applyNumberFormat="1" applyFont="1" applyFill="1" applyBorder="1" applyAlignment="1" applyProtection="1">
      <alignment horizontal="left" wrapText="1"/>
      <protection locked="0"/>
    </xf>
    <xf numFmtId="0" fontId="9" fillId="33" borderId="10" xfId="63" applyFont="1" applyFill="1" applyBorder="1" applyAlignment="1" applyProtection="1">
      <alignment horizontal="left" wrapText="1"/>
      <protection locked="0"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3" fillId="35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6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63" applyNumberFormat="1" applyFont="1" applyBorder="1" applyAlignment="1" applyProtection="1">
      <alignment wrapText="1"/>
      <protection locked="0"/>
    </xf>
    <xf numFmtId="0" fontId="2" fillId="0" borderId="0" xfId="63" applyBorder="1" applyAlignment="1" applyProtection="1">
      <alignment/>
      <protection locked="0"/>
    </xf>
    <xf numFmtId="0" fontId="10" fillId="39" borderId="0" xfId="63" applyFont="1" applyFill="1" applyAlignment="1" applyProtection="1">
      <alignment wrapText="1"/>
      <protection locked="0"/>
    </xf>
    <xf numFmtId="0" fontId="10" fillId="0" borderId="0" xfId="63" applyFont="1" applyAlignment="1" applyProtection="1">
      <alignment wrapText="1"/>
      <protection locked="0"/>
    </xf>
    <xf numFmtId="0" fontId="4" fillId="33" borderId="61" xfId="63" applyFont="1" applyFill="1" applyBorder="1" applyAlignment="1" applyProtection="1">
      <alignment horizontal="right"/>
      <protection locked="0"/>
    </xf>
    <xf numFmtId="0" fontId="3" fillId="34" borderId="63" xfId="63" applyFont="1" applyFill="1" applyBorder="1" applyAlignment="1" applyProtection="1">
      <alignment horizontal="center" vertical="center" wrapText="1"/>
      <protection locked="0"/>
    </xf>
    <xf numFmtId="0" fontId="5" fillId="0" borderId="64" xfId="63" applyFont="1" applyBorder="1" applyAlignment="1" applyProtection="1">
      <alignment horizontal="center" vertical="center" wrapText="1"/>
      <protection locked="0"/>
    </xf>
    <xf numFmtId="0" fontId="5" fillId="0" borderId="65" xfId="63" applyFont="1" applyBorder="1" applyAlignment="1" applyProtection="1">
      <alignment horizontal="center" vertical="center" wrapText="1"/>
      <protection locked="0"/>
    </xf>
    <xf numFmtId="0" fontId="5" fillId="0" borderId="12" xfId="63" applyFont="1" applyBorder="1" applyAlignment="1" applyProtection="1">
      <alignment horizontal="center" vertical="center" wrapText="1"/>
      <protection locked="0"/>
    </xf>
    <xf numFmtId="0" fontId="5" fillId="0" borderId="61" xfId="63" applyFont="1" applyBorder="1" applyAlignment="1" applyProtection="1">
      <alignment horizontal="center" vertical="center" wrapText="1"/>
      <protection locked="0"/>
    </xf>
    <xf numFmtId="0" fontId="5" fillId="0" borderId="29" xfId="63" applyFont="1" applyBorder="1" applyAlignment="1" applyProtection="1">
      <alignment horizontal="center" vertical="center" wrapText="1"/>
      <protection locked="0"/>
    </xf>
    <xf numFmtId="0" fontId="3" fillId="34" borderId="31" xfId="63" applyFont="1" applyFill="1" applyBorder="1" applyAlignment="1" applyProtection="1">
      <alignment horizontal="center" vertical="center"/>
      <protection locked="0"/>
    </xf>
    <xf numFmtId="0" fontId="3" fillId="34" borderId="32" xfId="63" applyFont="1" applyFill="1" applyBorder="1" applyAlignment="1" applyProtection="1">
      <alignment horizontal="center" vertical="center"/>
      <protection locked="0"/>
    </xf>
    <xf numFmtId="0" fontId="3" fillId="34" borderId="11" xfId="63" applyFont="1" applyFill="1" applyBorder="1" applyAlignment="1" applyProtection="1">
      <alignment horizontal="center" vertical="center"/>
      <protection locked="0"/>
    </xf>
    <xf numFmtId="0" fontId="3" fillId="35" borderId="63" xfId="63" applyFont="1" applyFill="1" applyBorder="1" applyAlignment="1" applyProtection="1">
      <alignment horizontal="center" vertical="center" wrapText="1"/>
      <protection locked="0"/>
    </xf>
    <xf numFmtId="0" fontId="3" fillId="35" borderId="64" xfId="63" applyFont="1" applyFill="1" applyBorder="1" applyAlignment="1" applyProtection="1">
      <alignment horizontal="center" vertical="center" wrapText="1"/>
      <protection locked="0"/>
    </xf>
    <xf numFmtId="0" fontId="3" fillId="35" borderId="65" xfId="63" applyFont="1" applyFill="1" applyBorder="1" applyAlignment="1" applyProtection="1">
      <alignment horizontal="center" vertical="center" wrapText="1"/>
      <protection locked="0"/>
    </xf>
    <xf numFmtId="0" fontId="3" fillId="35" borderId="12" xfId="63" applyFont="1" applyFill="1" applyBorder="1" applyAlignment="1" applyProtection="1">
      <alignment horizontal="center" vertical="center" wrapText="1"/>
      <protection locked="0"/>
    </xf>
    <xf numFmtId="0" fontId="3" fillId="35" borderId="61" xfId="63" applyFont="1" applyFill="1" applyBorder="1" applyAlignment="1" applyProtection="1">
      <alignment horizontal="center" vertical="center" wrapText="1"/>
      <protection locked="0"/>
    </xf>
    <xf numFmtId="0" fontId="3" fillId="35" borderId="29" xfId="63" applyFont="1" applyFill="1" applyBorder="1" applyAlignment="1" applyProtection="1">
      <alignment horizontal="center" vertical="center" wrapText="1"/>
      <protection locked="0"/>
    </xf>
    <xf numFmtId="0" fontId="5" fillId="0" borderId="11" xfId="63" applyFont="1" applyBorder="1" applyAlignment="1" applyProtection="1">
      <alignment horizontal="center" vertical="center" wrapText="1"/>
      <protection locked="0"/>
    </xf>
    <xf numFmtId="0" fontId="9" fillId="40" borderId="1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51" xfId="63" applyFont="1" applyFill="1" applyBorder="1" applyAlignment="1" applyProtection="1">
      <alignment horizontal="center" vertical="center" wrapText="1"/>
      <protection locked="0"/>
    </xf>
    <xf numFmtId="0" fontId="9" fillId="40" borderId="10" xfId="63" applyFont="1" applyFill="1" applyBorder="1" applyAlignment="1" applyProtection="1">
      <alignment horizontal="center" vertical="center" wrapText="1"/>
      <protection locked="0"/>
    </xf>
    <xf numFmtId="0" fontId="9" fillId="40" borderId="67" xfId="63" applyFont="1" applyFill="1" applyBorder="1" applyAlignment="1" applyProtection="1">
      <alignment horizontal="center" vertical="center" wrapText="1"/>
      <protection locked="0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rmal 7 2" xfId="74"/>
    <cellStyle name="Note" xfId="75"/>
    <cellStyle name="Obično 3" xfId="76"/>
    <cellStyle name="Output" xfId="77"/>
    <cellStyle name="Percent" xfId="78"/>
    <cellStyle name="Percent 2" xfId="79"/>
    <cellStyle name="Percent 2 2" xfId="80"/>
    <cellStyle name="Percent 3" xfId="81"/>
    <cellStyle name="Percent 3 2" xfId="82"/>
    <cellStyle name="Percent 4" xfId="83"/>
    <cellStyle name="Percent 4 2" xfId="84"/>
    <cellStyle name="Percent 5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.7109375" style="0" customWidth="1"/>
    <col min="2" max="2" width="75.140625" style="0" customWidth="1"/>
  </cols>
  <sheetData>
    <row r="1" spans="1:2" ht="15.75">
      <c r="A1" s="155"/>
      <c r="B1" s="156" t="s">
        <v>108</v>
      </c>
    </row>
    <row r="2" spans="1:2" ht="78.75">
      <c r="A2" s="157">
        <v>1</v>
      </c>
      <c r="B2" s="158" t="s">
        <v>147</v>
      </c>
    </row>
    <row r="3" spans="1:2" ht="63">
      <c r="A3" s="157">
        <v>2</v>
      </c>
      <c r="B3" s="158" t="s">
        <v>109</v>
      </c>
    </row>
    <row r="4" spans="1:2" ht="47.25">
      <c r="A4" s="157">
        <v>3</v>
      </c>
      <c r="B4" s="159" t="s">
        <v>148</v>
      </c>
    </row>
    <row r="5" spans="1:2" ht="47.25">
      <c r="A5" s="157">
        <v>4</v>
      </c>
      <c r="B5" s="159" t="s">
        <v>149</v>
      </c>
    </row>
    <row r="6" spans="1:2" ht="31.5">
      <c r="A6" s="157">
        <v>5</v>
      </c>
      <c r="B6" s="159" t="s">
        <v>124</v>
      </c>
    </row>
    <row r="7" spans="1:2" ht="47.25">
      <c r="A7" s="157">
        <v>6</v>
      </c>
      <c r="B7" s="159" t="s">
        <v>160</v>
      </c>
    </row>
    <row r="8" spans="1:2" ht="47.25">
      <c r="A8" s="157">
        <v>8</v>
      </c>
      <c r="B8" s="159" t="s">
        <v>150</v>
      </c>
    </row>
    <row r="9" spans="1:2" ht="64.5" customHeight="1">
      <c r="A9" s="157">
        <v>9</v>
      </c>
      <c r="B9" s="159" t="s">
        <v>151</v>
      </c>
    </row>
    <row r="10" spans="1:2" ht="31.5">
      <c r="A10" s="160">
        <v>10</v>
      </c>
      <c r="B10" s="174" t="s">
        <v>152</v>
      </c>
    </row>
    <row r="11" spans="1:2" ht="15.75">
      <c r="A11" s="154"/>
      <c r="B11" s="154"/>
    </row>
    <row r="12" spans="1:2" ht="15.75">
      <c r="A12" s="154"/>
      <c r="B12" s="154"/>
    </row>
    <row r="13" spans="1:2" ht="15.75">
      <c r="A13" s="154"/>
      <c r="B13" s="15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7"/>
  <sheetViews>
    <sheetView view="pageBreakPreview" zoomScale="54" zoomScaleNormal="60" zoomScaleSheetLayoutView="54" zoomScalePageLayoutView="0" workbookViewId="0" topLeftCell="A1">
      <selection activeCell="I5" sqref="I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90" t="s">
        <v>95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</row>
    <row r="2" spans="17:19" ht="15.75" customHeight="1">
      <c r="Q2" s="392" t="s">
        <v>96</v>
      </c>
      <c r="R2" s="392"/>
      <c r="S2" s="126"/>
    </row>
    <row r="3" spans="2:19" ht="21.75" customHeight="1">
      <c r="B3" s="390" t="s">
        <v>100</v>
      </c>
      <c r="C3" s="390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108"/>
      <c r="Q3" s="392"/>
      <c r="R3" s="392"/>
      <c r="S3" s="15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4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49"/>
    </row>
    <row r="6" spans="2:19" ht="15" customHeight="1">
      <c r="B6" s="176" t="s">
        <v>119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38"/>
      <c r="O6" s="138"/>
      <c r="P6" s="138"/>
      <c r="Q6" s="138" t="s">
        <v>105</v>
      </c>
      <c r="R6" s="138"/>
      <c r="S6" s="150"/>
    </row>
    <row r="7" spans="2:19" ht="21" customHeight="1"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15"/>
      <c r="Q7" s="126"/>
      <c r="R7" s="126"/>
      <c r="S7" s="151"/>
    </row>
    <row r="8" spans="2:19" ht="22.5" customHeight="1">
      <c r="B8" s="138" t="s">
        <v>106</v>
      </c>
      <c r="C8" s="138"/>
      <c r="D8" s="13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138"/>
      <c r="Q8" s="138" t="s">
        <v>107</v>
      </c>
      <c r="R8" s="138"/>
      <c r="S8" s="152"/>
    </row>
    <row r="9" spans="2:19" ht="12" customHeight="1" thickBot="1"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48"/>
    </row>
    <row r="10" spans="2:19" s="140" customFormat="1" ht="67.5" customHeight="1">
      <c r="B10" s="422" t="s">
        <v>1</v>
      </c>
      <c r="C10" s="455" t="s">
        <v>123</v>
      </c>
      <c r="D10" s="428" t="s">
        <v>3</v>
      </c>
      <c r="E10" s="415" t="s">
        <v>153</v>
      </c>
      <c r="F10" s="415" t="s">
        <v>154</v>
      </c>
      <c r="G10" s="429" t="s">
        <v>158</v>
      </c>
      <c r="H10" s="449" t="s">
        <v>120</v>
      </c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1"/>
    </row>
    <row r="11" spans="2:19" s="140" customFormat="1" ht="17.25" customHeight="1" thickBot="1">
      <c r="B11" s="423"/>
      <c r="C11" s="456"/>
      <c r="D11" s="407"/>
      <c r="E11" s="410"/>
      <c r="F11" s="410"/>
      <c r="G11" s="430"/>
      <c r="H11" s="452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4"/>
    </row>
    <row r="12" spans="2:19" s="140" customFormat="1" ht="63.75" customHeight="1" thickBot="1">
      <c r="B12" s="424"/>
      <c r="C12" s="457"/>
      <c r="D12" s="408"/>
      <c r="E12" s="411"/>
      <c r="F12" s="411"/>
      <c r="G12" s="431"/>
      <c r="H12" s="172" t="s">
        <v>52</v>
      </c>
      <c r="I12" s="172" t="s">
        <v>53</v>
      </c>
      <c r="J12" s="172" t="s">
        <v>54</v>
      </c>
      <c r="K12" s="172" t="s">
        <v>55</v>
      </c>
      <c r="L12" s="172" t="s">
        <v>56</v>
      </c>
      <c r="M12" s="172" t="s">
        <v>57</v>
      </c>
      <c r="N12" s="170" t="s">
        <v>58</v>
      </c>
      <c r="O12" s="170" t="s">
        <v>59</v>
      </c>
      <c r="P12" s="170" t="s">
        <v>60</v>
      </c>
      <c r="Q12" s="170" t="s">
        <v>98</v>
      </c>
      <c r="R12" s="170" t="s">
        <v>99</v>
      </c>
      <c r="S12" s="170" t="s">
        <v>63</v>
      </c>
    </row>
    <row r="13" spans="2:19" s="140" customFormat="1" ht="15.75" thickBot="1">
      <c r="B13" s="143">
        <v>1</v>
      </c>
      <c r="C13" s="143">
        <v>2</v>
      </c>
      <c r="D13" s="143">
        <v>3</v>
      </c>
      <c r="E13" s="142">
        <v>4</v>
      </c>
      <c r="F13" s="142">
        <v>5</v>
      </c>
      <c r="G13" s="142" t="s">
        <v>127</v>
      </c>
      <c r="H13" s="142">
        <v>7</v>
      </c>
      <c r="I13" s="142">
        <v>8</v>
      </c>
      <c r="J13" s="142">
        <v>9</v>
      </c>
      <c r="K13" s="142">
        <v>10</v>
      </c>
      <c r="L13" s="142">
        <v>11</v>
      </c>
      <c r="M13" s="142">
        <v>12</v>
      </c>
      <c r="N13" s="142">
        <v>13</v>
      </c>
      <c r="O13" s="142">
        <v>14</v>
      </c>
      <c r="P13" s="142">
        <v>15</v>
      </c>
      <c r="Q13" s="142">
        <v>16</v>
      </c>
      <c r="R13" s="142">
        <v>17</v>
      </c>
      <c r="S13" s="142">
        <v>18</v>
      </c>
    </row>
    <row r="14" spans="2:19" s="254" customFormat="1" ht="30" customHeight="1">
      <c r="B14" s="250" t="s">
        <v>12</v>
      </c>
      <c r="C14" s="146" t="s">
        <v>104</v>
      </c>
      <c r="D14" s="251"/>
      <c r="E14" s="252">
        <f>SUM(E15:E25)</f>
        <v>0</v>
      </c>
      <c r="F14" s="252">
        <f aca="true" t="shared" si="0" ref="F14:S14">SUM(F15:F25)</f>
        <v>0</v>
      </c>
      <c r="G14" s="252">
        <f t="shared" si="0"/>
        <v>0</v>
      </c>
      <c r="H14" s="252">
        <f t="shared" si="0"/>
        <v>0</v>
      </c>
      <c r="I14" s="252">
        <f t="shared" si="0"/>
        <v>0</v>
      </c>
      <c r="J14" s="252">
        <f t="shared" si="0"/>
        <v>0</v>
      </c>
      <c r="K14" s="252">
        <f t="shared" si="0"/>
        <v>0</v>
      </c>
      <c r="L14" s="252">
        <f t="shared" si="0"/>
        <v>0</v>
      </c>
      <c r="M14" s="252">
        <f t="shared" si="0"/>
        <v>0</v>
      </c>
      <c r="N14" s="252">
        <f t="shared" si="0"/>
        <v>0</v>
      </c>
      <c r="O14" s="252">
        <f t="shared" si="0"/>
        <v>0</v>
      </c>
      <c r="P14" s="252">
        <f t="shared" si="0"/>
        <v>0</v>
      </c>
      <c r="Q14" s="252">
        <f t="shared" si="0"/>
        <v>0</v>
      </c>
      <c r="R14" s="252">
        <f t="shared" si="0"/>
        <v>0</v>
      </c>
      <c r="S14" s="253">
        <f t="shared" si="0"/>
        <v>0</v>
      </c>
    </row>
    <row r="15" spans="2:19" s="246" customFormat="1" ht="39.75" customHeight="1">
      <c r="B15" s="244">
        <v>1</v>
      </c>
      <c r="C15" s="248" t="s">
        <v>38</v>
      </c>
      <c r="D15" s="245">
        <v>611100</v>
      </c>
      <c r="E15" s="255"/>
      <c r="F15" s="255"/>
      <c r="G15" s="255">
        <f>SUM(H15:S15)</f>
        <v>0</v>
      </c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6"/>
    </row>
    <row r="16" spans="2:19" s="246" customFormat="1" ht="45" customHeight="1">
      <c r="B16" s="247">
        <v>2</v>
      </c>
      <c r="C16" s="248" t="s">
        <v>80</v>
      </c>
      <c r="D16" s="249">
        <v>611200</v>
      </c>
      <c r="E16" s="255"/>
      <c r="F16" s="255"/>
      <c r="G16" s="255">
        <f aca="true" t="shared" si="1" ref="G16:G66">SUM(H16:S16)</f>
        <v>0</v>
      </c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6"/>
    </row>
    <row r="17" spans="2:19" s="246" customFormat="1" ht="39.75" customHeight="1">
      <c r="B17" s="247">
        <v>3</v>
      </c>
      <c r="C17" s="248" t="s">
        <v>14</v>
      </c>
      <c r="D17" s="249">
        <v>613100</v>
      </c>
      <c r="E17" s="255"/>
      <c r="F17" s="255"/>
      <c r="G17" s="255">
        <f t="shared" si="1"/>
        <v>0</v>
      </c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6"/>
    </row>
    <row r="18" spans="2:19" s="246" customFormat="1" ht="45" customHeight="1">
      <c r="B18" s="247">
        <v>4</v>
      </c>
      <c r="C18" s="248" t="s">
        <v>81</v>
      </c>
      <c r="D18" s="249">
        <v>613200</v>
      </c>
      <c r="E18" s="255"/>
      <c r="F18" s="255"/>
      <c r="G18" s="255">
        <f t="shared" si="1"/>
        <v>0</v>
      </c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6"/>
    </row>
    <row r="19" spans="2:19" s="246" customFormat="1" ht="46.5" customHeight="1">
      <c r="B19" s="247">
        <v>5</v>
      </c>
      <c r="C19" s="248" t="s">
        <v>16</v>
      </c>
      <c r="D19" s="249">
        <v>613300</v>
      </c>
      <c r="E19" s="255"/>
      <c r="F19" s="255"/>
      <c r="G19" s="255">
        <f t="shared" si="1"/>
        <v>0</v>
      </c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6"/>
    </row>
    <row r="20" spans="2:19" s="246" customFormat="1" ht="39.75" customHeight="1">
      <c r="B20" s="247">
        <v>6</v>
      </c>
      <c r="C20" s="248" t="s">
        <v>40</v>
      </c>
      <c r="D20" s="249">
        <v>613400</v>
      </c>
      <c r="E20" s="255"/>
      <c r="F20" s="255"/>
      <c r="G20" s="255">
        <f t="shared" si="1"/>
        <v>0</v>
      </c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6"/>
    </row>
    <row r="21" spans="2:19" s="246" customFormat="1" ht="46.5" customHeight="1">
      <c r="B21" s="247">
        <v>7</v>
      </c>
      <c r="C21" s="248" t="s">
        <v>41</v>
      </c>
      <c r="D21" s="249">
        <v>613500</v>
      </c>
      <c r="E21" s="255"/>
      <c r="F21" s="255"/>
      <c r="G21" s="255">
        <f t="shared" si="1"/>
        <v>0</v>
      </c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6"/>
    </row>
    <row r="22" spans="2:19" s="246" customFormat="1" ht="51" customHeight="1">
      <c r="B22" s="247">
        <v>8</v>
      </c>
      <c r="C22" s="248" t="s">
        <v>101</v>
      </c>
      <c r="D22" s="249">
        <v>613600</v>
      </c>
      <c r="E22" s="255"/>
      <c r="F22" s="255"/>
      <c r="G22" s="255">
        <f t="shared" si="1"/>
        <v>0</v>
      </c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6"/>
    </row>
    <row r="23" spans="2:19" s="246" customFormat="1" ht="48" customHeight="1">
      <c r="B23" s="247">
        <v>9</v>
      </c>
      <c r="C23" s="248" t="s">
        <v>18</v>
      </c>
      <c r="D23" s="249">
        <v>613700</v>
      </c>
      <c r="E23" s="255"/>
      <c r="F23" s="255"/>
      <c r="G23" s="255">
        <f t="shared" si="1"/>
        <v>0</v>
      </c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6"/>
    </row>
    <row r="24" spans="2:19" s="246" customFormat="1" ht="46.5" customHeight="1">
      <c r="B24" s="247">
        <v>10</v>
      </c>
      <c r="C24" s="248" t="s">
        <v>83</v>
      </c>
      <c r="D24" s="249">
        <v>613800</v>
      </c>
      <c r="E24" s="255"/>
      <c r="F24" s="255"/>
      <c r="G24" s="255">
        <f t="shared" si="1"/>
        <v>0</v>
      </c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6"/>
    </row>
    <row r="25" spans="2:19" s="246" customFormat="1" ht="44.25" customHeight="1">
      <c r="B25" s="247">
        <v>11</v>
      </c>
      <c r="C25" s="248" t="s">
        <v>20</v>
      </c>
      <c r="D25" s="249">
        <v>613900</v>
      </c>
      <c r="E25" s="255"/>
      <c r="F25" s="255"/>
      <c r="G25" s="255">
        <f t="shared" si="1"/>
        <v>0</v>
      </c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6"/>
    </row>
    <row r="26" spans="2:19" ht="65.25" customHeight="1" thickBot="1">
      <c r="B26" s="218" t="s">
        <v>21</v>
      </c>
      <c r="C26" s="144" t="s">
        <v>103</v>
      </c>
      <c r="D26" s="179">
        <v>614000</v>
      </c>
      <c r="E26" s="261">
        <f>E27+E32+E34+E45+E48+E50</f>
        <v>0</v>
      </c>
      <c r="F26" s="261">
        <f aca="true" t="shared" si="2" ref="F26:S26">F27+F32+F34+F45+F48+F50</f>
        <v>0</v>
      </c>
      <c r="G26" s="261">
        <f t="shared" si="2"/>
        <v>0</v>
      </c>
      <c r="H26" s="261">
        <f t="shared" si="2"/>
        <v>0</v>
      </c>
      <c r="I26" s="261">
        <f t="shared" si="2"/>
        <v>0</v>
      </c>
      <c r="J26" s="261">
        <f t="shared" si="2"/>
        <v>0</v>
      </c>
      <c r="K26" s="261">
        <f t="shared" si="2"/>
        <v>0</v>
      </c>
      <c r="L26" s="261">
        <f t="shared" si="2"/>
        <v>0</v>
      </c>
      <c r="M26" s="261">
        <f t="shared" si="2"/>
        <v>0</v>
      </c>
      <c r="N26" s="261">
        <f t="shared" si="2"/>
        <v>0</v>
      </c>
      <c r="O26" s="261">
        <f t="shared" si="2"/>
        <v>0</v>
      </c>
      <c r="P26" s="261">
        <f t="shared" si="2"/>
        <v>0</v>
      </c>
      <c r="Q26" s="261">
        <f t="shared" si="2"/>
        <v>0</v>
      </c>
      <c r="R26" s="261">
        <f t="shared" si="2"/>
        <v>0</v>
      </c>
      <c r="S26" s="262">
        <f t="shared" si="2"/>
        <v>0</v>
      </c>
    </row>
    <row r="27" spans="2:19" ht="24.75" customHeight="1">
      <c r="B27" s="219">
        <v>1</v>
      </c>
      <c r="C27" s="240" t="s">
        <v>85</v>
      </c>
      <c r="D27" s="178">
        <v>614100</v>
      </c>
      <c r="E27" s="263">
        <f>SUM(E28:E31)</f>
        <v>0</v>
      </c>
      <c r="F27" s="263">
        <f aca="true" t="shared" si="3" ref="F27:S27">SUM(F28:F31)</f>
        <v>0</v>
      </c>
      <c r="G27" s="263">
        <f t="shared" si="3"/>
        <v>0</v>
      </c>
      <c r="H27" s="263">
        <f t="shared" si="3"/>
        <v>0</v>
      </c>
      <c r="I27" s="263">
        <f t="shared" si="3"/>
        <v>0</v>
      </c>
      <c r="J27" s="263">
        <f t="shared" si="3"/>
        <v>0</v>
      </c>
      <c r="K27" s="263">
        <f t="shared" si="3"/>
        <v>0</v>
      </c>
      <c r="L27" s="263">
        <f t="shared" si="3"/>
        <v>0</v>
      </c>
      <c r="M27" s="263">
        <f t="shared" si="3"/>
        <v>0</v>
      </c>
      <c r="N27" s="263">
        <f t="shared" si="3"/>
        <v>0</v>
      </c>
      <c r="O27" s="263">
        <f t="shared" si="3"/>
        <v>0</v>
      </c>
      <c r="P27" s="263">
        <f t="shared" si="3"/>
        <v>0</v>
      </c>
      <c r="Q27" s="263">
        <f t="shared" si="3"/>
        <v>0</v>
      </c>
      <c r="R27" s="263">
        <f t="shared" si="3"/>
        <v>0</v>
      </c>
      <c r="S27" s="263">
        <f t="shared" si="3"/>
        <v>0</v>
      </c>
    </row>
    <row r="28" spans="2:19" ht="24.75" customHeight="1">
      <c r="B28" s="33"/>
      <c r="C28" s="239"/>
      <c r="D28" s="165"/>
      <c r="E28" s="264"/>
      <c r="F28" s="264"/>
      <c r="G28" s="264">
        <f t="shared" si="1"/>
        <v>0</v>
      </c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</row>
    <row r="29" spans="2:19" ht="24.75" customHeight="1">
      <c r="B29" s="33"/>
      <c r="C29" s="239"/>
      <c r="D29" s="165"/>
      <c r="E29" s="264"/>
      <c r="F29" s="264"/>
      <c r="G29" s="264">
        <f t="shared" si="1"/>
        <v>0</v>
      </c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</row>
    <row r="30" spans="2:19" ht="24.75" customHeight="1">
      <c r="B30" s="37"/>
      <c r="C30" s="121"/>
      <c r="D30" s="167"/>
      <c r="E30" s="259"/>
      <c r="F30" s="259"/>
      <c r="G30" s="259">
        <f t="shared" si="1"/>
        <v>0</v>
      </c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60"/>
    </row>
    <row r="31" spans="2:19" ht="24.75" customHeight="1">
      <c r="B31" s="37"/>
      <c r="C31" s="121"/>
      <c r="D31" s="167"/>
      <c r="E31" s="259"/>
      <c r="F31" s="259"/>
      <c r="G31" s="259">
        <f t="shared" si="1"/>
        <v>0</v>
      </c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60"/>
    </row>
    <row r="32" spans="2:19" ht="24.75" customHeight="1">
      <c r="B32" s="37">
        <v>2</v>
      </c>
      <c r="C32" s="121" t="s">
        <v>86</v>
      </c>
      <c r="D32" s="167">
        <v>614200</v>
      </c>
      <c r="E32" s="259">
        <f>E33</f>
        <v>0</v>
      </c>
      <c r="F32" s="259">
        <f aca="true" t="shared" si="4" ref="F32:S32">F33</f>
        <v>0</v>
      </c>
      <c r="G32" s="259">
        <f t="shared" si="4"/>
        <v>0</v>
      </c>
      <c r="H32" s="259">
        <f t="shared" si="4"/>
        <v>0</v>
      </c>
      <c r="I32" s="259">
        <f t="shared" si="4"/>
        <v>0</v>
      </c>
      <c r="J32" s="259">
        <f t="shared" si="4"/>
        <v>0</v>
      </c>
      <c r="K32" s="259">
        <f t="shared" si="4"/>
        <v>0</v>
      </c>
      <c r="L32" s="259">
        <f t="shared" si="4"/>
        <v>0</v>
      </c>
      <c r="M32" s="259">
        <f t="shared" si="4"/>
        <v>0</v>
      </c>
      <c r="N32" s="259">
        <f t="shared" si="4"/>
        <v>0</v>
      </c>
      <c r="O32" s="259">
        <f t="shared" si="4"/>
        <v>0</v>
      </c>
      <c r="P32" s="259">
        <f t="shared" si="4"/>
        <v>0</v>
      </c>
      <c r="Q32" s="259">
        <f t="shared" si="4"/>
        <v>0</v>
      </c>
      <c r="R32" s="259">
        <f t="shared" si="4"/>
        <v>0</v>
      </c>
      <c r="S32" s="259">
        <f t="shared" si="4"/>
        <v>0</v>
      </c>
    </row>
    <row r="33" spans="2:19" ht="24.75" customHeight="1">
      <c r="B33" s="37"/>
      <c r="C33" s="121"/>
      <c r="D33" s="167"/>
      <c r="E33" s="259"/>
      <c r="F33" s="259"/>
      <c r="G33" s="259">
        <f t="shared" si="1"/>
        <v>0</v>
      </c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60"/>
    </row>
    <row r="34" spans="2:19" ht="39">
      <c r="B34" s="37">
        <v>3</v>
      </c>
      <c r="C34" s="124" t="s">
        <v>87</v>
      </c>
      <c r="D34" s="167">
        <v>614300</v>
      </c>
      <c r="E34" s="259">
        <f>SUM(E35:E44)</f>
        <v>0</v>
      </c>
      <c r="F34" s="259">
        <f aca="true" t="shared" si="5" ref="F34:S34">SUM(F35:F44)</f>
        <v>0</v>
      </c>
      <c r="G34" s="259">
        <f t="shared" si="5"/>
        <v>0</v>
      </c>
      <c r="H34" s="259">
        <f t="shared" si="5"/>
        <v>0</v>
      </c>
      <c r="I34" s="259">
        <f t="shared" si="5"/>
        <v>0</v>
      </c>
      <c r="J34" s="259">
        <f t="shared" si="5"/>
        <v>0</v>
      </c>
      <c r="K34" s="259">
        <f t="shared" si="5"/>
        <v>0</v>
      </c>
      <c r="L34" s="259">
        <f t="shared" si="5"/>
        <v>0</v>
      </c>
      <c r="M34" s="259">
        <f t="shared" si="5"/>
        <v>0</v>
      </c>
      <c r="N34" s="259">
        <f t="shared" si="5"/>
        <v>0</v>
      </c>
      <c r="O34" s="259">
        <f t="shared" si="5"/>
        <v>0</v>
      </c>
      <c r="P34" s="259">
        <f t="shared" si="5"/>
        <v>0</v>
      </c>
      <c r="Q34" s="259">
        <f t="shared" si="5"/>
        <v>0</v>
      </c>
      <c r="R34" s="259">
        <f t="shared" si="5"/>
        <v>0</v>
      </c>
      <c r="S34" s="259">
        <f t="shared" si="5"/>
        <v>0</v>
      </c>
    </row>
    <row r="35" spans="2:19" ht="24.75" customHeight="1">
      <c r="B35" s="37"/>
      <c r="C35" s="121"/>
      <c r="D35" s="167"/>
      <c r="E35" s="259"/>
      <c r="F35" s="259"/>
      <c r="G35" s="259">
        <f t="shared" si="1"/>
        <v>0</v>
      </c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60"/>
    </row>
    <row r="36" spans="2:19" ht="24.75" customHeight="1">
      <c r="B36" s="37"/>
      <c r="C36" s="121"/>
      <c r="D36" s="167"/>
      <c r="E36" s="259"/>
      <c r="F36" s="259"/>
      <c r="G36" s="259">
        <f t="shared" si="1"/>
        <v>0</v>
      </c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60"/>
    </row>
    <row r="37" spans="2:19" ht="24.75" customHeight="1">
      <c r="B37" s="37"/>
      <c r="C37" s="121"/>
      <c r="D37" s="167"/>
      <c r="E37" s="259"/>
      <c r="F37" s="259"/>
      <c r="G37" s="259">
        <f t="shared" si="1"/>
        <v>0</v>
      </c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60"/>
    </row>
    <row r="38" spans="2:19" ht="24.75" customHeight="1">
      <c r="B38" s="37"/>
      <c r="C38" s="121"/>
      <c r="D38" s="167"/>
      <c r="E38" s="259"/>
      <c r="F38" s="259"/>
      <c r="G38" s="259">
        <f t="shared" si="1"/>
        <v>0</v>
      </c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60"/>
    </row>
    <row r="39" spans="2:19" ht="24.75" customHeight="1">
      <c r="B39" s="37"/>
      <c r="C39" s="121"/>
      <c r="D39" s="167"/>
      <c r="E39" s="259"/>
      <c r="F39" s="259"/>
      <c r="G39" s="259">
        <f t="shared" si="1"/>
        <v>0</v>
      </c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60"/>
    </row>
    <row r="40" spans="2:19" ht="24.75" customHeight="1">
      <c r="B40" s="37"/>
      <c r="C40" s="121"/>
      <c r="D40" s="167"/>
      <c r="E40" s="259"/>
      <c r="F40" s="259"/>
      <c r="G40" s="259">
        <f t="shared" si="1"/>
        <v>0</v>
      </c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60"/>
    </row>
    <row r="41" spans="2:19" ht="24.75" customHeight="1">
      <c r="B41" s="32"/>
      <c r="C41" s="121"/>
      <c r="D41" s="165"/>
      <c r="E41" s="264"/>
      <c r="F41" s="264"/>
      <c r="G41" s="259">
        <f t="shared" si="1"/>
        <v>0</v>
      </c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0"/>
    </row>
    <row r="42" spans="2:19" ht="24.75" customHeight="1">
      <c r="B42" s="37"/>
      <c r="C42" s="121"/>
      <c r="D42" s="167"/>
      <c r="E42" s="259"/>
      <c r="F42" s="259"/>
      <c r="G42" s="259">
        <f t="shared" si="1"/>
        <v>0</v>
      </c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60"/>
    </row>
    <row r="43" spans="2:19" ht="24.75" customHeight="1">
      <c r="B43" s="37"/>
      <c r="C43" s="121"/>
      <c r="D43" s="167"/>
      <c r="E43" s="259"/>
      <c r="F43" s="259"/>
      <c r="G43" s="259">
        <f t="shared" si="1"/>
        <v>0</v>
      </c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60"/>
    </row>
    <row r="44" spans="2:19" ht="24.75" customHeight="1">
      <c r="B44" s="32"/>
      <c r="C44" s="121"/>
      <c r="D44" s="165"/>
      <c r="E44" s="264"/>
      <c r="F44" s="264"/>
      <c r="G44" s="259">
        <f t="shared" si="1"/>
        <v>0</v>
      </c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0"/>
    </row>
    <row r="45" spans="2:19" ht="24.75" customHeight="1">
      <c r="B45" s="37">
        <v>4</v>
      </c>
      <c r="C45" s="121" t="s">
        <v>88</v>
      </c>
      <c r="D45" s="167">
        <v>614700</v>
      </c>
      <c r="E45" s="259">
        <f>SUM(E46:E47)</f>
        <v>0</v>
      </c>
      <c r="F45" s="259">
        <f aca="true" t="shared" si="6" ref="F45:S45">SUM(F46:F47)</f>
        <v>0</v>
      </c>
      <c r="G45" s="259">
        <f t="shared" si="6"/>
        <v>0</v>
      </c>
      <c r="H45" s="259">
        <f t="shared" si="6"/>
        <v>0</v>
      </c>
      <c r="I45" s="259">
        <f t="shared" si="6"/>
        <v>0</v>
      </c>
      <c r="J45" s="259">
        <f t="shared" si="6"/>
        <v>0</v>
      </c>
      <c r="K45" s="259">
        <f t="shared" si="6"/>
        <v>0</v>
      </c>
      <c r="L45" s="259">
        <f t="shared" si="6"/>
        <v>0</v>
      </c>
      <c r="M45" s="259">
        <f t="shared" si="6"/>
        <v>0</v>
      </c>
      <c r="N45" s="259">
        <f t="shared" si="6"/>
        <v>0</v>
      </c>
      <c r="O45" s="259">
        <f t="shared" si="6"/>
        <v>0</v>
      </c>
      <c r="P45" s="259">
        <f t="shared" si="6"/>
        <v>0</v>
      </c>
      <c r="Q45" s="259">
        <f t="shared" si="6"/>
        <v>0</v>
      </c>
      <c r="R45" s="259">
        <f t="shared" si="6"/>
        <v>0</v>
      </c>
      <c r="S45" s="260">
        <f t="shared" si="6"/>
        <v>0</v>
      </c>
    </row>
    <row r="46" spans="2:19" ht="24.75" customHeight="1">
      <c r="B46" s="37"/>
      <c r="C46" s="121"/>
      <c r="D46" s="167"/>
      <c r="E46" s="259"/>
      <c r="F46" s="259"/>
      <c r="G46" s="259">
        <f t="shared" si="1"/>
        <v>0</v>
      </c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60"/>
    </row>
    <row r="47" spans="2:19" ht="24.75" customHeight="1">
      <c r="B47" s="37"/>
      <c r="C47" s="121"/>
      <c r="D47" s="167"/>
      <c r="E47" s="259"/>
      <c r="F47" s="259"/>
      <c r="G47" s="259">
        <f t="shared" si="1"/>
        <v>0</v>
      </c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60"/>
    </row>
    <row r="48" spans="2:19" ht="24.75" customHeight="1">
      <c r="B48" s="37">
        <v>5</v>
      </c>
      <c r="C48" s="121" t="s">
        <v>89</v>
      </c>
      <c r="D48" s="167">
        <v>614800</v>
      </c>
      <c r="E48" s="259">
        <f>E49</f>
        <v>0</v>
      </c>
      <c r="F48" s="259">
        <f aca="true" t="shared" si="7" ref="F48:S48">F49</f>
        <v>0</v>
      </c>
      <c r="G48" s="259">
        <f t="shared" si="7"/>
        <v>0</v>
      </c>
      <c r="H48" s="259">
        <f t="shared" si="7"/>
        <v>0</v>
      </c>
      <c r="I48" s="259">
        <f t="shared" si="7"/>
        <v>0</v>
      </c>
      <c r="J48" s="259">
        <f t="shared" si="7"/>
        <v>0</v>
      </c>
      <c r="K48" s="259">
        <f t="shared" si="7"/>
        <v>0</v>
      </c>
      <c r="L48" s="259">
        <f t="shared" si="7"/>
        <v>0</v>
      </c>
      <c r="M48" s="259">
        <f t="shared" si="7"/>
        <v>0</v>
      </c>
      <c r="N48" s="259">
        <f t="shared" si="7"/>
        <v>0</v>
      </c>
      <c r="O48" s="259">
        <f t="shared" si="7"/>
        <v>0</v>
      </c>
      <c r="P48" s="259">
        <f t="shared" si="7"/>
        <v>0</v>
      </c>
      <c r="Q48" s="259">
        <f t="shared" si="7"/>
        <v>0</v>
      </c>
      <c r="R48" s="259">
        <f t="shared" si="7"/>
        <v>0</v>
      </c>
      <c r="S48" s="260">
        <f t="shared" si="7"/>
        <v>0</v>
      </c>
    </row>
    <row r="49" spans="2:19" ht="24.75" customHeight="1">
      <c r="B49" s="37"/>
      <c r="C49" s="121"/>
      <c r="D49" s="167"/>
      <c r="E49" s="259"/>
      <c r="F49" s="259"/>
      <c r="G49" s="259">
        <f t="shared" si="1"/>
        <v>0</v>
      </c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60"/>
    </row>
    <row r="50" spans="2:19" ht="24.75" customHeight="1">
      <c r="B50" s="37">
        <v>6</v>
      </c>
      <c r="C50" s="121" t="s">
        <v>90</v>
      </c>
      <c r="D50" s="167">
        <v>614900</v>
      </c>
      <c r="E50" s="259">
        <f>E51</f>
        <v>0</v>
      </c>
      <c r="F50" s="259">
        <f aca="true" t="shared" si="8" ref="F50:S50">F51</f>
        <v>0</v>
      </c>
      <c r="G50" s="259">
        <f t="shared" si="8"/>
        <v>0</v>
      </c>
      <c r="H50" s="259">
        <f t="shared" si="8"/>
        <v>0</v>
      </c>
      <c r="I50" s="259">
        <f t="shared" si="8"/>
        <v>0</v>
      </c>
      <c r="J50" s="259">
        <f t="shared" si="8"/>
        <v>0</v>
      </c>
      <c r="K50" s="259">
        <f t="shared" si="8"/>
        <v>0</v>
      </c>
      <c r="L50" s="259">
        <f t="shared" si="8"/>
        <v>0</v>
      </c>
      <c r="M50" s="259">
        <f t="shared" si="8"/>
        <v>0</v>
      </c>
      <c r="N50" s="259">
        <f t="shared" si="8"/>
        <v>0</v>
      </c>
      <c r="O50" s="259">
        <f t="shared" si="8"/>
        <v>0</v>
      </c>
      <c r="P50" s="259">
        <f t="shared" si="8"/>
        <v>0</v>
      </c>
      <c r="Q50" s="259">
        <f t="shared" si="8"/>
        <v>0</v>
      </c>
      <c r="R50" s="259">
        <f t="shared" si="8"/>
        <v>0</v>
      </c>
      <c r="S50" s="260">
        <f t="shared" si="8"/>
        <v>0</v>
      </c>
    </row>
    <row r="51" spans="2:19" ht="24.75" customHeight="1">
      <c r="B51" s="32"/>
      <c r="C51" s="117"/>
      <c r="D51" s="169"/>
      <c r="E51" s="259"/>
      <c r="F51" s="259"/>
      <c r="G51" s="259">
        <f t="shared" si="1"/>
        <v>0</v>
      </c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60"/>
    </row>
    <row r="52" spans="2:19" ht="39" thickBot="1">
      <c r="B52" s="218" t="s">
        <v>23</v>
      </c>
      <c r="C52" s="144" t="s">
        <v>102</v>
      </c>
      <c r="D52" s="179">
        <v>615000</v>
      </c>
      <c r="E52" s="261">
        <f>E53+E56</f>
        <v>0</v>
      </c>
      <c r="F52" s="261">
        <f aca="true" t="shared" si="9" ref="F52:S52">F53+F56</f>
        <v>0</v>
      </c>
      <c r="G52" s="261">
        <f t="shared" si="9"/>
        <v>0</v>
      </c>
      <c r="H52" s="261">
        <f t="shared" si="9"/>
        <v>0</v>
      </c>
      <c r="I52" s="261">
        <f t="shared" si="9"/>
        <v>0</v>
      </c>
      <c r="J52" s="261">
        <f t="shared" si="9"/>
        <v>0</v>
      </c>
      <c r="K52" s="261">
        <f t="shared" si="9"/>
        <v>0</v>
      </c>
      <c r="L52" s="261">
        <f t="shared" si="9"/>
        <v>0</v>
      </c>
      <c r="M52" s="261">
        <f t="shared" si="9"/>
        <v>0</v>
      </c>
      <c r="N52" s="261">
        <f t="shared" si="9"/>
        <v>0</v>
      </c>
      <c r="O52" s="261">
        <f t="shared" si="9"/>
        <v>0</v>
      </c>
      <c r="P52" s="261">
        <f t="shared" si="9"/>
        <v>0</v>
      </c>
      <c r="Q52" s="261">
        <f t="shared" si="9"/>
        <v>0</v>
      </c>
      <c r="R52" s="261">
        <f t="shared" si="9"/>
        <v>0</v>
      </c>
      <c r="S52" s="262">
        <f t="shared" si="9"/>
        <v>0</v>
      </c>
    </row>
    <row r="53" spans="2:19" ht="39">
      <c r="B53" s="219">
        <v>1</v>
      </c>
      <c r="C53" s="189" t="s">
        <v>91</v>
      </c>
      <c r="D53" s="178">
        <v>615100</v>
      </c>
      <c r="E53" s="263">
        <f>SUM(E54:E55)</f>
        <v>0</v>
      </c>
      <c r="F53" s="263">
        <f aca="true" t="shared" si="10" ref="F53:S53">SUM(F54:F55)</f>
        <v>0</v>
      </c>
      <c r="G53" s="263">
        <f t="shared" si="10"/>
        <v>0</v>
      </c>
      <c r="H53" s="263">
        <f t="shared" si="10"/>
        <v>0</v>
      </c>
      <c r="I53" s="263">
        <f t="shared" si="10"/>
        <v>0</v>
      </c>
      <c r="J53" s="263">
        <f t="shared" si="10"/>
        <v>0</v>
      </c>
      <c r="K53" s="263">
        <f t="shared" si="10"/>
        <v>0</v>
      </c>
      <c r="L53" s="263">
        <f t="shared" si="10"/>
        <v>0</v>
      </c>
      <c r="M53" s="263">
        <f t="shared" si="10"/>
        <v>0</v>
      </c>
      <c r="N53" s="263">
        <f t="shared" si="10"/>
        <v>0</v>
      </c>
      <c r="O53" s="263">
        <f t="shared" si="10"/>
        <v>0</v>
      </c>
      <c r="P53" s="263">
        <f t="shared" si="10"/>
        <v>0</v>
      </c>
      <c r="Q53" s="263">
        <f t="shared" si="10"/>
        <v>0</v>
      </c>
      <c r="R53" s="263">
        <f t="shared" si="10"/>
        <v>0</v>
      </c>
      <c r="S53" s="265">
        <f t="shared" si="10"/>
        <v>0</v>
      </c>
    </row>
    <row r="54" spans="2:19" ht="24.75" customHeight="1">
      <c r="B54" s="37"/>
      <c r="C54" s="121"/>
      <c r="D54" s="167"/>
      <c r="E54" s="266"/>
      <c r="F54" s="266"/>
      <c r="G54" s="259">
        <f t="shared" si="1"/>
        <v>0</v>
      </c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7"/>
    </row>
    <row r="55" spans="2:19" ht="24.75" customHeight="1">
      <c r="B55" s="37"/>
      <c r="C55" s="121"/>
      <c r="D55" s="167"/>
      <c r="E55" s="266"/>
      <c r="F55" s="266"/>
      <c r="G55" s="259">
        <f t="shared" si="1"/>
        <v>0</v>
      </c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7"/>
    </row>
    <row r="56" spans="2:19" ht="39">
      <c r="B56" s="37">
        <v>2</v>
      </c>
      <c r="C56" s="123" t="s">
        <v>92</v>
      </c>
      <c r="D56" s="167">
        <v>615200</v>
      </c>
      <c r="E56" s="266">
        <f>E57</f>
        <v>0</v>
      </c>
      <c r="F56" s="266">
        <f aca="true" t="shared" si="11" ref="F56:S56">F57</f>
        <v>0</v>
      </c>
      <c r="G56" s="266">
        <f t="shared" si="11"/>
        <v>0</v>
      </c>
      <c r="H56" s="266">
        <f t="shared" si="11"/>
        <v>0</v>
      </c>
      <c r="I56" s="266">
        <f t="shared" si="11"/>
        <v>0</v>
      </c>
      <c r="J56" s="266">
        <f t="shared" si="11"/>
        <v>0</v>
      </c>
      <c r="K56" s="266">
        <f t="shared" si="11"/>
        <v>0</v>
      </c>
      <c r="L56" s="266">
        <f t="shared" si="11"/>
        <v>0</v>
      </c>
      <c r="M56" s="266">
        <f t="shared" si="11"/>
        <v>0</v>
      </c>
      <c r="N56" s="266">
        <f t="shared" si="11"/>
        <v>0</v>
      </c>
      <c r="O56" s="266">
        <f t="shared" si="11"/>
        <v>0</v>
      </c>
      <c r="P56" s="266">
        <f t="shared" si="11"/>
        <v>0</v>
      </c>
      <c r="Q56" s="266">
        <f t="shared" si="11"/>
        <v>0</v>
      </c>
      <c r="R56" s="266">
        <f t="shared" si="11"/>
        <v>0</v>
      </c>
      <c r="S56" s="267">
        <f t="shared" si="11"/>
        <v>0</v>
      </c>
    </row>
    <row r="57" spans="2:19" ht="24.75" customHeight="1">
      <c r="B57" s="37"/>
      <c r="C57" s="123"/>
      <c r="D57" s="167"/>
      <c r="E57" s="266"/>
      <c r="F57" s="266"/>
      <c r="G57" s="259">
        <f t="shared" si="1"/>
        <v>0</v>
      </c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7"/>
    </row>
    <row r="58" spans="2:19" ht="39" thickBot="1">
      <c r="B58" s="218" t="s">
        <v>24</v>
      </c>
      <c r="C58" s="144" t="s">
        <v>48</v>
      </c>
      <c r="D58" s="179">
        <v>616000</v>
      </c>
      <c r="E58" s="261">
        <f>E59</f>
        <v>0</v>
      </c>
      <c r="F58" s="261">
        <f aca="true" t="shared" si="12" ref="F58:S58">F59</f>
        <v>0</v>
      </c>
      <c r="G58" s="261">
        <f t="shared" si="12"/>
        <v>0</v>
      </c>
      <c r="H58" s="261">
        <f t="shared" si="12"/>
        <v>0</v>
      </c>
      <c r="I58" s="261">
        <f t="shared" si="12"/>
        <v>0</v>
      </c>
      <c r="J58" s="261">
        <f t="shared" si="12"/>
        <v>0</v>
      </c>
      <c r="K58" s="261">
        <f t="shared" si="12"/>
        <v>0</v>
      </c>
      <c r="L58" s="261">
        <f t="shared" si="12"/>
        <v>0</v>
      </c>
      <c r="M58" s="261">
        <f t="shared" si="12"/>
        <v>0</v>
      </c>
      <c r="N58" s="261">
        <f t="shared" si="12"/>
        <v>0</v>
      </c>
      <c r="O58" s="261">
        <f t="shared" si="12"/>
        <v>0</v>
      </c>
      <c r="P58" s="261">
        <f t="shared" si="12"/>
        <v>0</v>
      </c>
      <c r="Q58" s="261">
        <f t="shared" si="12"/>
        <v>0</v>
      </c>
      <c r="R58" s="261">
        <f t="shared" si="12"/>
        <v>0</v>
      </c>
      <c r="S58" s="262">
        <f t="shared" si="12"/>
        <v>0</v>
      </c>
    </row>
    <row r="59" spans="2:19" ht="24.75" customHeight="1">
      <c r="B59" s="220">
        <v>1</v>
      </c>
      <c r="C59" s="188" t="s">
        <v>93</v>
      </c>
      <c r="D59" s="180">
        <v>616200</v>
      </c>
      <c r="E59" s="268"/>
      <c r="F59" s="268"/>
      <c r="G59" s="257">
        <f t="shared" si="1"/>
        <v>0</v>
      </c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9"/>
    </row>
    <row r="60" spans="2:19" ht="57.75" thickBot="1">
      <c r="B60" s="218" t="s">
        <v>28</v>
      </c>
      <c r="C60" s="144" t="s">
        <v>143</v>
      </c>
      <c r="D60" s="187"/>
      <c r="E60" s="261">
        <f>SUM(E61:E66)</f>
        <v>0</v>
      </c>
      <c r="F60" s="261">
        <f aca="true" t="shared" si="13" ref="F60:S60">SUM(F61:F66)</f>
        <v>0</v>
      </c>
      <c r="G60" s="261">
        <f t="shared" si="13"/>
        <v>0</v>
      </c>
      <c r="H60" s="261">
        <f t="shared" si="13"/>
        <v>0</v>
      </c>
      <c r="I60" s="261">
        <f t="shared" si="13"/>
        <v>0</v>
      </c>
      <c r="J60" s="261">
        <f t="shared" si="13"/>
        <v>0</v>
      </c>
      <c r="K60" s="261">
        <f t="shared" si="13"/>
        <v>0</v>
      </c>
      <c r="L60" s="261">
        <f t="shared" si="13"/>
        <v>0</v>
      </c>
      <c r="M60" s="261">
        <f t="shared" si="13"/>
        <v>0</v>
      </c>
      <c r="N60" s="261">
        <f t="shared" si="13"/>
        <v>0</v>
      </c>
      <c r="O60" s="261">
        <f t="shared" si="13"/>
        <v>0</v>
      </c>
      <c r="P60" s="261">
        <f t="shared" si="13"/>
        <v>0</v>
      </c>
      <c r="Q60" s="261">
        <f t="shared" si="13"/>
        <v>0</v>
      </c>
      <c r="R60" s="261">
        <f t="shared" si="13"/>
        <v>0</v>
      </c>
      <c r="S60" s="262">
        <f t="shared" si="13"/>
        <v>0</v>
      </c>
    </row>
    <row r="61" spans="2:20" ht="41.25" customHeight="1">
      <c r="B61" s="221">
        <v>1</v>
      </c>
      <c r="C61" s="186" t="s">
        <v>94</v>
      </c>
      <c r="D61" s="181">
        <v>821100</v>
      </c>
      <c r="E61" s="257"/>
      <c r="F61" s="257"/>
      <c r="G61" s="257">
        <f t="shared" si="1"/>
        <v>0</v>
      </c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8"/>
      <c r="T61" s="177"/>
    </row>
    <row r="62" spans="2:20" ht="34.5" customHeight="1">
      <c r="B62" s="32">
        <v>2</v>
      </c>
      <c r="C62" s="117" t="s">
        <v>43</v>
      </c>
      <c r="D62" s="169">
        <v>821200</v>
      </c>
      <c r="E62" s="259"/>
      <c r="F62" s="259"/>
      <c r="G62" s="259">
        <f t="shared" si="1"/>
        <v>0</v>
      </c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60"/>
      <c r="T62" s="177"/>
    </row>
    <row r="63" spans="2:20" ht="34.5" customHeight="1">
      <c r="B63" s="32">
        <v>3</v>
      </c>
      <c r="C63" s="117" t="s">
        <v>44</v>
      </c>
      <c r="D63" s="169">
        <v>821300</v>
      </c>
      <c r="E63" s="259"/>
      <c r="F63" s="259"/>
      <c r="G63" s="259">
        <f t="shared" si="1"/>
        <v>0</v>
      </c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60"/>
      <c r="T63" s="177"/>
    </row>
    <row r="64" spans="2:19" ht="39" customHeight="1">
      <c r="B64" s="32">
        <v>4</v>
      </c>
      <c r="C64" s="123" t="s">
        <v>45</v>
      </c>
      <c r="D64" s="169">
        <v>821400</v>
      </c>
      <c r="E64" s="259"/>
      <c r="F64" s="259"/>
      <c r="G64" s="259">
        <f t="shared" si="1"/>
        <v>0</v>
      </c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60"/>
    </row>
    <row r="65" spans="2:19" ht="39.75" customHeight="1">
      <c r="B65" s="32">
        <v>5</v>
      </c>
      <c r="C65" s="123" t="s">
        <v>46</v>
      </c>
      <c r="D65" s="169">
        <v>821500</v>
      </c>
      <c r="E65" s="259"/>
      <c r="F65" s="259"/>
      <c r="G65" s="259">
        <f t="shared" si="1"/>
        <v>0</v>
      </c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60"/>
    </row>
    <row r="66" spans="2:20" ht="41.25" customHeight="1">
      <c r="B66" s="32">
        <v>6</v>
      </c>
      <c r="C66" s="123" t="s">
        <v>47</v>
      </c>
      <c r="D66" s="169">
        <v>821600</v>
      </c>
      <c r="E66" s="259"/>
      <c r="F66" s="259"/>
      <c r="G66" s="259">
        <f t="shared" si="1"/>
        <v>0</v>
      </c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60"/>
      <c r="T66" s="11"/>
    </row>
    <row r="67" spans="2:20" ht="47.25" customHeight="1" thickBot="1">
      <c r="B67" s="218"/>
      <c r="C67" s="144" t="s">
        <v>49</v>
      </c>
      <c r="D67" s="187"/>
      <c r="E67" s="261">
        <f>E14+E26+E52+E58+E60</f>
        <v>0</v>
      </c>
      <c r="F67" s="261">
        <f aca="true" t="shared" si="14" ref="F67:S67">F14+F26+F52+F58+F60</f>
        <v>0</v>
      </c>
      <c r="G67" s="261">
        <f t="shared" si="14"/>
        <v>0</v>
      </c>
      <c r="H67" s="261">
        <f t="shared" si="14"/>
        <v>0</v>
      </c>
      <c r="I67" s="261">
        <f t="shared" si="14"/>
        <v>0</v>
      </c>
      <c r="J67" s="261">
        <f t="shared" si="14"/>
        <v>0</v>
      </c>
      <c r="K67" s="261">
        <f t="shared" si="14"/>
        <v>0</v>
      </c>
      <c r="L67" s="261">
        <f t="shared" si="14"/>
        <v>0</v>
      </c>
      <c r="M67" s="261">
        <f t="shared" si="14"/>
        <v>0</v>
      </c>
      <c r="N67" s="261">
        <f t="shared" si="14"/>
        <v>0</v>
      </c>
      <c r="O67" s="261">
        <f t="shared" si="14"/>
        <v>0</v>
      </c>
      <c r="P67" s="261">
        <f t="shared" si="14"/>
        <v>0</v>
      </c>
      <c r="Q67" s="261">
        <f t="shared" si="14"/>
        <v>0</v>
      </c>
      <c r="R67" s="261">
        <f t="shared" si="14"/>
        <v>0</v>
      </c>
      <c r="S67" s="262">
        <f t="shared" si="14"/>
        <v>0</v>
      </c>
      <c r="T67" s="11"/>
    </row>
    <row r="68" spans="2:20" ht="18.75">
      <c r="B68" s="135"/>
      <c r="C68" s="136"/>
      <c r="D68" s="137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11"/>
    </row>
    <row r="69" spans="2:20" ht="18.75">
      <c r="B69" s="135"/>
      <c r="C69" s="136"/>
      <c r="D69" s="137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11"/>
    </row>
    <row r="70" spans="2:20" ht="15.75" customHeight="1">
      <c r="B70" s="10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6"/>
      <c r="Q70" s="6"/>
      <c r="R70" s="6"/>
      <c r="S70" s="6"/>
      <c r="T70" s="11"/>
    </row>
    <row r="71" spans="2:20" ht="15.75" customHeight="1">
      <c r="B71" s="10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6"/>
      <c r="Q71" s="132"/>
      <c r="R71" s="132"/>
      <c r="S71" s="132"/>
      <c r="T71" s="11"/>
    </row>
    <row r="72" spans="2:20" ht="15.75" customHeight="1">
      <c r="B72" s="10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6"/>
      <c r="Q72" s="6"/>
      <c r="R72" s="6"/>
      <c r="S72" s="6"/>
      <c r="T72" s="11"/>
    </row>
    <row r="73" spans="2:20" ht="15" customHeight="1">
      <c r="B73" s="11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1"/>
      <c r="O73" s="13"/>
      <c r="P73" s="13"/>
      <c r="Q73" s="11"/>
      <c r="R73" s="134" t="s">
        <v>97</v>
      </c>
      <c r="T73" s="11"/>
    </row>
    <row r="74" spans="2:19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2:19" ht="18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0"/>
      <c r="P75" s="7"/>
      <c r="Q75" s="11"/>
      <c r="R75" s="10"/>
      <c r="S75" s="53"/>
    </row>
    <row r="76" spans="2:19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2:19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</sheetData>
  <sheetProtection password="C5E3" sheet="1" formatCells="0" formatColumns="0" formatRows="0"/>
  <mergeCells count="14">
    <mergeCell ref="F10:F12"/>
    <mergeCell ref="G10:G12"/>
    <mergeCell ref="E8:O8"/>
    <mergeCell ref="H10:S11"/>
    <mergeCell ref="C70:O70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2" fitToWidth="1" horizontalDpi="600" verticalDpi="600" orientation="landscape" paperSize="9" scale="39" r:id="rId1"/>
  <headerFooter>
    <oddFooter>&amp;C&amp;A&amp;RPage &amp;P</oddFooter>
  </headerFooter>
  <rowBreaks count="1" manualBreakCount="1">
    <brk id="51" min="1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7"/>
  <sheetViews>
    <sheetView view="pageBreakPreview" zoomScale="66" zoomScaleNormal="60" zoomScaleSheetLayoutView="66" zoomScalePageLayoutView="0" workbookViewId="0" topLeftCell="A1">
      <selection activeCell="C4" sqref="C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90" t="s">
        <v>95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</row>
    <row r="2" spans="17:19" ht="15.75" customHeight="1">
      <c r="Q2" s="392" t="s">
        <v>96</v>
      </c>
      <c r="R2" s="392"/>
      <c r="S2" s="126"/>
    </row>
    <row r="3" spans="2:19" ht="21.75" customHeight="1">
      <c r="B3" s="390" t="s">
        <v>100</v>
      </c>
      <c r="C3" s="390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108"/>
      <c r="Q3" s="392"/>
      <c r="R3" s="392"/>
      <c r="S3" s="15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4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49"/>
    </row>
    <row r="6" spans="2:19" ht="15" customHeight="1">
      <c r="B6" s="176" t="s">
        <v>119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38"/>
      <c r="O6" s="138"/>
      <c r="P6" s="138"/>
      <c r="Q6" s="138" t="s">
        <v>105</v>
      </c>
      <c r="R6" s="138"/>
      <c r="S6" s="150"/>
    </row>
    <row r="7" spans="2:19" ht="21" customHeight="1"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15"/>
      <c r="Q7" s="126"/>
      <c r="R7" s="126"/>
      <c r="S7" s="151"/>
    </row>
    <row r="8" spans="2:19" ht="22.5" customHeight="1">
      <c r="B8" s="138" t="s">
        <v>106</v>
      </c>
      <c r="C8" s="138"/>
      <c r="D8" s="13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138"/>
      <c r="Q8" s="138" t="s">
        <v>107</v>
      </c>
      <c r="R8" s="138"/>
      <c r="S8" s="152"/>
    </row>
    <row r="9" spans="2:19" ht="12" customHeight="1" thickBot="1"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48"/>
    </row>
    <row r="10" spans="2:19" s="140" customFormat="1" ht="67.5" customHeight="1">
      <c r="B10" s="422" t="s">
        <v>1</v>
      </c>
      <c r="C10" s="455" t="s">
        <v>123</v>
      </c>
      <c r="D10" s="428" t="s">
        <v>3</v>
      </c>
      <c r="E10" s="415" t="s">
        <v>153</v>
      </c>
      <c r="F10" s="415" t="s">
        <v>154</v>
      </c>
      <c r="G10" s="429" t="s">
        <v>158</v>
      </c>
      <c r="H10" s="449" t="s">
        <v>120</v>
      </c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1"/>
    </row>
    <row r="11" spans="2:19" s="140" customFormat="1" ht="17.25" customHeight="1" thickBot="1">
      <c r="B11" s="423"/>
      <c r="C11" s="456"/>
      <c r="D11" s="407"/>
      <c r="E11" s="410"/>
      <c r="F11" s="410"/>
      <c r="G11" s="430"/>
      <c r="H11" s="452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4"/>
    </row>
    <row r="12" spans="2:19" s="140" customFormat="1" ht="63.75" customHeight="1" thickBot="1">
      <c r="B12" s="424"/>
      <c r="C12" s="457"/>
      <c r="D12" s="408"/>
      <c r="E12" s="411"/>
      <c r="F12" s="411"/>
      <c r="G12" s="431"/>
      <c r="H12" s="172" t="s">
        <v>52</v>
      </c>
      <c r="I12" s="172" t="s">
        <v>53</v>
      </c>
      <c r="J12" s="172" t="s">
        <v>54</v>
      </c>
      <c r="K12" s="172" t="s">
        <v>55</v>
      </c>
      <c r="L12" s="172" t="s">
        <v>56</v>
      </c>
      <c r="M12" s="172" t="s">
        <v>57</v>
      </c>
      <c r="N12" s="170" t="s">
        <v>58</v>
      </c>
      <c r="O12" s="170" t="s">
        <v>59</v>
      </c>
      <c r="P12" s="170" t="s">
        <v>60</v>
      </c>
      <c r="Q12" s="170" t="s">
        <v>98</v>
      </c>
      <c r="R12" s="170" t="s">
        <v>99</v>
      </c>
      <c r="S12" s="170" t="s">
        <v>63</v>
      </c>
    </row>
    <row r="13" spans="2:19" s="140" customFormat="1" ht="15.75" thickBot="1">
      <c r="B13" s="143">
        <v>1</v>
      </c>
      <c r="C13" s="143">
        <v>2</v>
      </c>
      <c r="D13" s="143">
        <v>3</v>
      </c>
      <c r="E13" s="142">
        <v>4</v>
      </c>
      <c r="F13" s="142">
        <v>5</v>
      </c>
      <c r="G13" s="142" t="s">
        <v>127</v>
      </c>
      <c r="H13" s="142">
        <v>7</v>
      </c>
      <c r="I13" s="142">
        <v>8</v>
      </c>
      <c r="J13" s="142">
        <v>9</v>
      </c>
      <c r="K13" s="142">
        <v>10</v>
      </c>
      <c r="L13" s="142">
        <v>11</v>
      </c>
      <c r="M13" s="142">
        <v>12</v>
      </c>
      <c r="N13" s="142">
        <v>13</v>
      </c>
      <c r="O13" s="142">
        <v>14</v>
      </c>
      <c r="P13" s="142">
        <v>15</v>
      </c>
      <c r="Q13" s="142">
        <v>16</v>
      </c>
      <c r="R13" s="142">
        <v>17</v>
      </c>
      <c r="S13" s="142">
        <v>18</v>
      </c>
    </row>
    <row r="14" spans="2:19" s="254" customFormat="1" ht="23.25">
      <c r="B14" s="250" t="s">
        <v>12</v>
      </c>
      <c r="C14" s="146" t="s">
        <v>104</v>
      </c>
      <c r="D14" s="251"/>
      <c r="E14" s="252">
        <f>SUM(E15:E25)</f>
        <v>0</v>
      </c>
      <c r="F14" s="252">
        <f aca="true" t="shared" si="0" ref="F14:S14">SUM(F15:F25)</f>
        <v>0</v>
      </c>
      <c r="G14" s="252">
        <f t="shared" si="0"/>
        <v>0</v>
      </c>
      <c r="H14" s="252">
        <f t="shared" si="0"/>
        <v>0</v>
      </c>
      <c r="I14" s="252">
        <f t="shared" si="0"/>
        <v>0</v>
      </c>
      <c r="J14" s="252">
        <f t="shared" si="0"/>
        <v>0</v>
      </c>
      <c r="K14" s="252">
        <f t="shared" si="0"/>
        <v>0</v>
      </c>
      <c r="L14" s="252">
        <f t="shared" si="0"/>
        <v>0</v>
      </c>
      <c r="M14" s="252">
        <f t="shared" si="0"/>
        <v>0</v>
      </c>
      <c r="N14" s="252">
        <f t="shared" si="0"/>
        <v>0</v>
      </c>
      <c r="O14" s="252">
        <f t="shared" si="0"/>
        <v>0</v>
      </c>
      <c r="P14" s="252">
        <f t="shared" si="0"/>
        <v>0</v>
      </c>
      <c r="Q14" s="252">
        <f t="shared" si="0"/>
        <v>0</v>
      </c>
      <c r="R14" s="252">
        <f t="shared" si="0"/>
        <v>0</v>
      </c>
      <c r="S14" s="253">
        <f t="shared" si="0"/>
        <v>0</v>
      </c>
    </row>
    <row r="15" spans="2:19" s="246" customFormat="1" ht="26.25">
      <c r="B15" s="244">
        <v>1</v>
      </c>
      <c r="C15" s="248" t="s">
        <v>38</v>
      </c>
      <c r="D15" s="245">
        <v>611100</v>
      </c>
      <c r="E15" s="255"/>
      <c r="F15" s="255"/>
      <c r="G15" s="255">
        <f>SUM(H15:S15)</f>
        <v>0</v>
      </c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6"/>
    </row>
    <row r="16" spans="2:19" s="246" customFormat="1" ht="70.5">
      <c r="B16" s="247">
        <v>2</v>
      </c>
      <c r="C16" s="248" t="s">
        <v>80</v>
      </c>
      <c r="D16" s="249">
        <v>611200</v>
      </c>
      <c r="E16" s="255"/>
      <c r="F16" s="255"/>
      <c r="G16" s="255">
        <f aca="true" t="shared" si="1" ref="G16:G66">SUM(H16:S16)</f>
        <v>0</v>
      </c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6"/>
    </row>
    <row r="17" spans="2:19" s="246" customFormat="1" ht="26.25">
      <c r="B17" s="247">
        <v>3</v>
      </c>
      <c r="C17" s="248" t="s">
        <v>14</v>
      </c>
      <c r="D17" s="249">
        <v>613100</v>
      </c>
      <c r="E17" s="255"/>
      <c r="F17" s="255"/>
      <c r="G17" s="255">
        <f t="shared" si="1"/>
        <v>0</v>
      </c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6"/>
    </row>
    <row r="18" spans="2:19" s="246" customFormat="1" ht="47.25">
      <c r="B18" s="247">
        <v>4</v>
      </c>
      <c r="C18" s="248" t="s">
        <v>81</v>
      </c>
      <c r="D18" s="249">
        <v>613200</v>
      </c>
      <c r="E18" s="255"/>
      <c r="F18" s="255"/>
      <c r="G18" s="255">
        <f t="shared" si="1"/>
        <v>0</v>
      </c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6"/>
    </row>
    <row r="19" spans="2:19" s="246" customFormat="1" ht="47.25">
      <c r="B19" s="247">
        <v>5</v>
      </c>
      <c r="C19" s="248" t="s">
        <v>16</v>
      </c>
      <c r="D19" s="249">
        <v>613300</v>
      </c>
      <c r="E19" s="255"/>
      <c r="F19" s="255"/>
      <c r="G19" s="255">
        <f t="shared" si="1"/>
        <v>0</v>
      </c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6"/>
    </row>
    <row r="20" spans="2:19" s="246" customFormat="1" ht="26.25">
      <c r="B20" s="247">
        <v>6</v>
      </c>
      <c r="C20" s="248" t="s">
        <v>40</v>
      </c>
      <c r="D20" s="249">
        <v>613400</v>
      </c>
      <c r="E20" s="255"/>
      <c r="F20" s="255"/>
      <c r="G20" s="255">
        <f t="shared" si="1"/>
        <v>0</v>
      </c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6"/>
    </row>
    <row r="21" spans="2:19" s="246" customFormat="1" ht="47.25">
      <c r="B21" s="247">
        <v>7</v>
      </c>
      <c r="C21" s="248" t="s">
        <v>41</v>
      </c>
      <c r="D21" s="249">
        <v>613500</v>
      </c>
      <c r="E21" s="255"/>
      <c r="F21" s="255"/>
      <c r="G21" s="255">
        <f t="shared" si="1"/>
        <v>0</v>
      </c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6"/>
    </row>
    <row r="22" spans="2:19" s="246" customFormat="1" ht="47.25">
      <c r="B22" s="247">
        <v>8</v>
      </c>
      <c r="C22" s="248" t="s">
        <v>101</v>
      </c>
      <c r="D22" s="249">
        <v>613600</v>
      </c>
      <c r="E22" s="255"/>
      <c r="F22" s="255"/>
      <c r="G22" s="255">
        <f t="shared" si="1"/>
        <v>0</v>
      </c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6"/>
    </row>
    <row r="23" spans="2:19" s="246" customFormat="1" ht="47.25">
      <c r="B23" s="247">
        <v>9</v>
      </c>
      <c r="C23" s="248" t="s">
        <v>18</v>
      </c>
      <c r="D23" s="249">
        <v>613700</v>
      </c>
      <c r="E23" s="255"/>
      <c r="F23" s="255"/>
      <c r="G23" s="255">
        <f t="shared" si="1"/>
        <v>0</v>
      </c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6"/>
    </row>
    <row r="24" spans="2:19" s="246" customFormat="1" ht="70.5">
      <c r="B24" s="247">
        <v>10</v>
      </c>
      <c r="C24" s="248" t="s">
        <v>83</v>
      </c>
      <c r="D24" s="249">
        <v>613800</v>
      </c>
      <c r="E24" s="255"/>
      <c r="F24" s="255"/>
      <c r="G24" s="255">
        <f t="shared" si="1"/>
        <v>0</v>
      </c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6"/>
    </row>
    <row r="25" spans="2:19" s="246" customFormat="1" ht="47.25">
      <c r="B25" s="247">
        <v>11</v>
      </c>
      <c r="C25" s="248" t="s">
        <v>20</v>
      </c>
      <c r="D25" s="249">
        <v>613900</v>
      </c>
      <c r="E25" s="255"/>
      <c r="F25" s="255"/>
      <c r="G25" s="255">
        <f t="shared" si="1"/>
        <v>0</v>
      </c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6"/>
    </row>
    <row r="26" spans="2:19" ht="76.5" thickBot="1">
      <c r="B26" s="218" t="s">
        <v>21</v>
      </c>
      <c r="C26" s="144" t="s">
        <v>103</v>
      </c>
      <c r="D26" s="179">
        <v>614000</v>
      </c>
      <c r="E26" s="261">
        <f>E27+E32+E34+E45+E48+E50</f>
        <v>0</v>
      </c>
      <c r="F26" s="261">
        <f aca="true" t="shared" si="2" ref="F26:S26">F27+F32+F34+F45+F48+F50</f>
        <v>0</v>
      </c>
      <c r="G26" s="261">
        <f t="shared" si="2"/>
        <v>0</v>
      </c>
      <c r="H26" s="261">
        <f t="shared" si="2"/>
        <v>0</v>
      </c>
      <c r="I26" s="261">
        <f t="shared" si="2"/>
        <v>0</v>
      </c>
      <c r="J26" s="261">
        <f t="shared" si="2"/>
        <v>0</v>
      </c>
      <c r="K26" s="261">
        <f t="shared" si="2"/>
        <v>0</v>
      </c>
      <c r="L26" s="261">
        <f t="shared" si="2"/>
        <v>0</v>
      </c>
      <c r="M26" s="261">
        <f t="shared" si="2"/>
        <v>0</v>
      </c>
      <c r="N26" s="261">
        <f t="shared" si="2"/>
        <v>0</v>
      </c>
      <c r="O26" s="261">
        <f t="shared" si="2"/>
        <v>0</v>
      </c>
      <c r="P26" s="261">
        <f t="shared" si="2"/>
        <v>0</v>
      </c>
      <c r="Q26" s="261">
        <f t="shared" si="2"/>
        <v>0</v>
      </c>
      <c r="R26" s="261">
        <f t="shared" si="2"/>
        <v>0</v>
      </c>
      <c r="S26" s="262">
        <f t="shared" si="2"/>
        <v>0</v>
      </c>
    </row>
    <row r="27" spans="2:19" ht="26.25">
      <c r="B27" s="219">
        <v>1</v>
      </c>
      <c r="C27" s="240" t="s">
        <v>85</v>
      </c>
      <c r="D27" s="178">
        <v>614100</v>
      </c>
      <c r="E27" s="263">
        <f>SUM(E28:E31)</f>
        <v>0</v>
      </c>
      <c r="F27" s="263">
        <f aca="true" t="shared" si="3" ref="F27:S27">SUM(F28:F31)</f>
        <v>0</v>
      </c>
      <c r="G27" s="263">
        <f t="shared" si="3"/>
        <v>0</v>
      </c>
      <c r="H27" s="263">
        <f t="shared" si="3"/>
        <v>0</v>
      </c>
      <c r="I27" s="263">
        <f t="shared" si="3"/>
        <v>0</v>
      </c>
      <c r="J27" s="263">
        <f t="shared" si="3"/>
        <v>0</v>
      </c>
      <c r="K27" s="263">
        <f t="shared" si="3"/>
        <v>0</v>
      </c>
      <c r="L27" s="263">
        <f t="shared" si="3"/>
        <v>0</v>
      </c>
      <c r="M27" s="263">
        <f t="shared" si="3"/>
        <v>0</v>
      </c>
      <c r="N27" s="263">
        <f t="shared" si="3"/>
        <v>0</v>
      </c>
      <c r="O27" s="263">
        <f t="shared" si="3"/>
        <v>0</v>
      </c>
      <c r="P27" s="263">
        <f t="shared" si="3"/>
        <v>0</v>
      </c>
      <c r="Q27" s="263">
        <f t="shared" si="3"/>
        <v>0</v>
      </c>
      <c r="R27" s="263">
        <f t="shared" si="3"/>
        <v>0</v>
      </c>
      <c r="S27" s="263">
        <f t="shared" si="3"/>
        <v>0</v>
      </c>
    </row>
    <row r="28" spans="2:19" ht="26.25">
      <c r="B28" s="33"/>
      <c r="C28" s="239"/>
      <c r="D28" s="165"/>
      <c r="E28" s="264"/>
      <c r="F28" s="264"/>
      <c r="G28" s="264">
        <f t="shared" si="1"/>
        <v>0</v>
      </c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</row>
    <row r="29" spans="2:19" ht="26.25">
      <c r="B29" s="33"/>
      <c r="C29" s="239"/>
      <c r="D29" s="165"/>
      <c r="E29" s="264"/>
      <c r="F29" s="264"/>
      <c r="G29" s="264">
        <f t="shared" si="1"/>
        <v>0</v>
      </c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</row>
    <row r="30" spans="2:19" ht="26.25">
      <c r="B30" s="37"/>
      <c r="C30" s="121"/>
      <c r="D30" s="167"/>
      <c r="E30" s="259"/>
      <c r="F30" s="259"/>
      <c r="G30" s="259">
        <f t="shared" si="1"/>
        <v>0</v>
      </c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60"/>
    </row>
    <row r="31" spans="2:19" ht="26.25">
      <c r="B31" s="37"/>
      <c r="C31" s="121"/>
      <c r="D31" s="167"/>
      <c r="E31" s="259"/>
      <c r="F31" s="259"/>
      <c r="G31" s="259">
        <f t="shared" si="1"/>
        <v>0</v>
      </c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60"/>
    </row>
    <row r="32" spans="2:19" ht="26.25">
      <c r="B32" s="37">
        <v>2</v>
      </c>
      <c r="C32" s="121" t="s">
        <v>86</v>
      </c>
      <c r="D32" s="167">
        <v>614200</v>
      </c>
      <c r="E32" s="259">
        <f>E33</f>
        <v>0</v>
      </c>
      <c r="F32" s="259">
        <f aca="true" t="shared" si="4" ref="F32:S32">F33</f>
        <v>0</v>
      </c>
      <c r="G32" s="259">
        <f t="shared" si="4"/>
        <v>0</v>
      </c>
      <c r="H32" s="259">
        <f t="shared" si="4"/>
        <v>0</v>
      </c>
      <c r="I32" s="259">
        <f t="shared" si="4"/>
        <v>0</v>
      </c>
      <c r="J32" s="259">
        <f t="shared" si="4"/>
        <v>0</v>
      </c>
      <c r="K32" s="259">
        <f t="shared" si="4"/>
        <v>0</v>
      </c>
      <c r="L32" s="259">
        <f t="shared" si="4"/>
        <v>0</v>
      </c>
      <c r="M32" s="259">
        <f t="shared" si="4"/>
        <v>0</v>
      </c>
      <c r="N32" s="259">
        <f t="shared" si="4"/>
        <v>0</v>
      </c>
      <c r="O32" s="259">
        <f t="shared" si="4"/>
        <v>0</v>
      </c>
      <c r="P32" s="259">
        <f t="shared" si="4"/>
        <v>0</v>
      </c>
      <c r="Q32" s="259">
        <f t="shared" si="4"/>
        <v>0</v>
      </c>
      <c r="R32" s="259">
        <f t="shared" si="4"/>
        <v>0</v>
      </c>
      <c r="S32" s="259">
        <f t="shared" si="4"/>
        <v>0</v>
      </c>
    </row>
    <row r="33" spans="2:19" ht="26.25">
      <c r="B33" s="37"/>
      <c r="C33" s="121"/>
      <c r="D33" s="167"/>
      <c r="E33" s="259"/>
      <c r="F33" s="259"/>
      <c r="G33" s="259">
        <f t="shared" si="1"/>
        <v>0</v>
      </c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60"/>
    </row>
    <row r="34" spans="2:19" ht="39">
      <c r="B34" s="37">
        <v>3</v>
      </c>
      <c r="C34" s="124" t="s">
        <v>87</v>
      </c>
      <c r="D34" s="167">
        <v>614300</v>
      </c>
      <c r="E34" s="259">
        <f>SUM(E35:E44)</f>
        <v>0</v>
      </c>
      <c r="F34" s="259">
        <f aca="true" t="shared" si="5" ref="F34:S34">SUM(F35:F44)</f>
        <v>0</v>
      </c>
      <c r="G34" s="259">
        <f t="shared" si="5"/>
        <v>0</v>
      </c>
      <c r="H34" s="259">
        <f t="shared" si="5"/>
        <v>0</v>
      </c>
      <c r="I34" s="259">
        <f t="shared" si="5"/>
        <v>0</v>
      </c>
      <c r="J34" s="259">
        <f t="shared" si="5"/>
        <v>0</v>
      </c>
      <c r="K34" s="259">
        <f t="shared" si="5"/>
        <v>0</v>
      </c>
      <c r="L34" s="259">
        <f t="shared" si="5"/>
        <v>0</v>
      </c>
      <c r="M34" s="259">
        <f t="shared" si="5"/>
        <v>0</v>
      </c>
      <c r="N34" s="259">
        <f t="shared" si="5"/>
        <v>0</v>
      </c>
      <c r="O34" s="259">
        <f t="shared" si="5"/>
        <v>0</v>
      </c>
      <c r="P34" s="259">
        <f t="shared" si="5"/>
        <v>0</v>
      </c>
      <c r="Q34" s="259">
        <f t="shared" si="5"/>
        <v>0</v>
      </c>
      <c r="R34" s="259">
        <f t="shared" si="5"/>
        <v>0</v>
      </c>
      <c r="S34" s="259">
        <f t="shared" si="5"/>
        <v>0</v>
      </c>
    </row>
    <row r="35" spans="2:19" ht="26.25">
      <c r="B35" s="37"/>
      <c r="C35" s="121"/>
      <c r="D35" s="167"/>
      <c r="E35" s="259"/>
      <c r="F35" s="259"/>
      <c r="G35" s="259">
        <f t="shared" si="1"/>
        <v>0</v>
      </c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60"/>
    </row>
    <row r="36" spans="2:19" ht="26.25">
      <c r="B36" s="37"/>
      <c r="C36" s="121"/>
      <c r="D36" s="167"/>
      <c r="E36" s="259"/>
      <c r="F36" s="259"/>
      <c r="G36" s="259">
        <f t="shared" si="1"/>
        <v>0</v>
      </c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60"/>
    </row>
    <row r="37" spans="2:19" ht="26.25">
      <c r="B37" s="37"/>
      <c r="C37" s="121"/>
      <c r="D37" s="167"/>
      <c r="E37" s="259"/>
      <c r="F37" s="259"/>
      <c r="G37" s="259">
        <f t="shared" si="1"/>
        <v>0</v>
      </c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60"/>
    </row>
    <row r="38" spans="2:19" ht="26.25">
      <c r="B38" s="37"/>
      <c r="C38" s="121"/>
      <c r="D38" s="167"/>
      <c r="E38" s="259"/>
      <c r="F38" s="259"/>
      <c r="G38" s="259">
        <f t="shared" si="1"/>
        <v>0</v>
      </c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60"/>
    </row>
    <row r="39" spans="2:19" ht="26.25">
      <c r="B39" s="37"/>
      <c r="C39" s="121"/>
      <c r="D39" s="167"/>
      <c r="E39" s="259"/>
      <c r="F39" s="259"/>
      <c r="G39" s="259">
        <f t="shared" si="1"/>
        <v>0</v>
      </c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60"/>
    </row>
    <row r="40" spans="2:19" ht="26.25">
      <c r="B40" s="37"/>
      <c r="C40" s="121"/>
      <c r="D40" s="167"/>
      <c r="E40" s="259"/>
      <c r="F40" s="259"/>
      <c r="G40" s="259">
        <f t="shared" si="1"/>
        <v>0</v>
      </c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60"/>
    </row>
    <row r="41" spans="2:19" ht="26.25">
      <c r="B41" s="32"/>
      <c r="C41" s="121"/>
      <c r="D41" s="165"/>
      <c r="E41" s="264"/>
      <c r="F41" s="264"/>
      <c r="G41" s="259">
        <f t="shared" si="1"/>
        <v>0</v>
      </c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0"/>
    </row>
    <row r="42" spans="2:19" ht="26.25">
      <c r="B42" s="37"/>
      <c r="C42" s="121"/>
      <c r="D42" s="167"/>
      <c r="E42" s="259"/>
      <c r="F42" s="259"/>
      <c r="G42" s="259">
        <f t="shared" si="1"/>
        <v>0</v>
      </c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60"/>
    </row>
    <row r="43" spans="2:19" ht="26.25">
      <c r="B43" s="37"/>
      <c r="C43" s="121"/>
      <c r="D43" s="167"/>
      <c r="E43" s="259"/>
      <c r="F43" s="259"/>
      <c r="G43" s="259">
        <f t="shared" si="1"/>
        <v>0</v>
      </c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60"/>
    </row>
    <row r="44" spans="2:19" ht="26.25">
      <c r="B44" s="32"/>
      <c r="C44" s="121"/>
      <c r="D44" s="165"/>
      <c r="E44" s="264"/>
      <c r="F44" s="264"/>
      <c r="G44" s="259">
        <f t="shared" si="1"/>
        <v>0</v>
      </c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0"/>
    </row>
    <row r="45" spans="2:19" ht="26.25">
      <c r="B45" s="37">
        <v>4</v>
      </c>
      <c r="C45" s="121" t="s">
        <v>88</v>
      </c>
      <c r="D45" s="167">
        <v>614700</v>
      </c>
      <c r="E45" s="259">
        <f>SUM(E46:E47)</f>
        <v>0</v>
      </c>
      <c r="F45" s="259">
        <f aca="true" t="shared" si="6" ref="F45:S45">SUM(F46:F47)</f>
        <v>0</v>
      </c>
      <c r="G45" s="259">
        <f t="shared" si="6"/>
        <v>0</v>
      </c>
      <c r="H45" s="259">
        <f t="shared" si="6"/>
        <v>0</v>
      </c>
      <c r="I45" s="259">
        <f t="shared" si="6"/>
        <v>0</v>
      </c>
      <c r="J45" s="259">
        <f t="shared" si="6"/>
        <v>0</v>
      </c>
      <c r="K45" s="259">
        <f t="shared" si="6"/>
        <v>0</v>
      </c>
      <c r="L45" s="259">
        <f t="shared" si="6"/>
        <v>0</v>
      </c>
      <c r="M45" s="259">
        <f t="shared" si="6"/>
        <v>0</v>
      </c>
      <c r="N45" s="259">
        <f t="shared" si="6"/>
        <v>0</v>
      </c>
      <c r="O45" s="259">
        <f t="shared" si="6"/>
        <v>0</v>
      </c>
      <c r="P45" s="259">
        <f t="shared" si="6"/>
        <v>0</v>
      </c>
      <c r="Q45" s="259">
        <f t="shared" si="6"/>
        <v>0</v>
      </c>
      <c r="R45" s="259">
        <f t="shared" si="6"/>
        <v>0</v>
      </c>
      <c r="S45" s="260">
        <f t="shared" si="6"/>
        <v>0</v>
      </c>
    </row>
    <row r="46" spans="2:19" ht="26.25">
      <c r="B46" s="37"/>
      <c r="C46" s="121"/>
      <c r="D46" s="167"/>
      <c r="E46" s="259"/>
      <c r="F46" s="259"/>
      <c r="G46" s="259">
        <f t="shared" si="1"/>
        <v>0</v>
      </c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60"/>
    </row>
    <row r="47" spans="2:19" ht="26.25">
      <c r="B47" s="37"/>
      <c r="C47" s="121"/>
      <c r="D47" s="167"/>
      <c r="E47" s="259"/>
      <c r="F47" s="259"/>
      <c r="G47" s="259">
        <f t="shared" si="1"/>
        <v>0</v>
      </c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60"/>
    </row>
    <row r="48" spans="2:19" ht="26.25">
      <c r="B48" s="37">
        <v>5</v>
      </c>
      <c r="C48" s="121" t="s">
        <v>89</v>
      </c>
      <c r="D48" s="167">
        <v>614800</v>
      </c>
      <c r="E48" s="259">
        <f>E49</f>
        <v>0</v>
      </c>
      <c r="F48" s="259">
        <f aca="true" t="shared" si="7" ref="F48:S48">F49</f>
        <v>0</v>
      </c>
      <c r="G48" s="259">
        <f t="shared" si="7"/>
        <v>0</v>
      </c>
      <c r="H48" s="259">
        <f t="shared" si="7"/>
        <v>0</v>
      </c>
      <c r="I48" s="259">
        <f t="shared" si="7"/>
        <v>0</v>
      </c>
      <c r="J48" s="259">
        <f t="shared" si="7"/>
        <v>0</v>
      </c>
      <c r="K48" s="259">
        <f t="shared" si="7"/>
        <v>0</v>
      </c>
      <c r="L48" s="259">
        <f t="shared" si="7"/>
        <v>0</v>
      </c>
      <c r="M48" s="259">
        <f t="shared" si="7"/>
        <v>0</v>
      </c>
      <c r="N48" s="259">
        <f t="shared" si="7"/>
        <v>0</v>
      </c>
      <c r="O48" s="259">
        <f t="shared" si="7"/>
        <v>0</v>
      </c>
      <c r="P48" s="259">
        <f t="shared" si="7"/>
        <v>0</v>
      </c>
      <c r="Q48" s="259">
        <f t="shared" si="7"/>
        <v>0</v>
      </c>
      <c r="R48" s="259">
        <f t="shared" si="7"/>
        <v>0</v>
      </c>
      <c r="S48" s="260">
        <f t="shared" si="7"/>
        <v>0</v>
      </c>
    </row>
    <row r="49" spans="2:19" ht="26.25">
      <c r="B49" s="37"/>
      <c r="C49" s="121"/>
      <c r="D49" s="167"/>
      <c r="E49" s="259"/>
      <c r="F49" s="259"/>
      <c r="G49" s="259">
        <f t="shared" si="1"/>
        <v>0</v>
      </c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60"/>
    </row>
    <row r="50" spans="2:19" ht="26.25">
      <c r="B50" s="37">
        <v>6</v>
      </c>
      <c r="C50" s="121" t="s">
        <v>90</v>
      </c>
      <c r="D50" s="167">
        <v>614900</v>
      </c>
      <c r="E50" s="259">
        <f>E51</f>
        <v>0</v>
      </c>
      <c r="F50" s="259">
        <f aca="true" t="shared" si="8" ref="F50:S50">F51</f>
        <v>0</v>
      </c>
      <c r="G50" s="259">
        <f t="shared" si="8"/>
        <v>0</v>
      </c>
      <c r="H50" s="259">
        <f t="shared" si="8"/>
        <v>0</v>
      </c>
      <c r="I50" s="259">
        <f t="shared" si="8"/>
        <v>0</v>
      </c>
      <c r="J50" s="259">
        <f t="shared" si="8"/>
        <v>0</v>
      </c>
      <c r="K50" s="259">
        <f t="shared" si="8"/>
        <v>0</v>
      </c>
      <c r="L50" s="259">
        <f t="shared" si="8"/>
        <v>0</v>
      </c>
      <c r="M50" s="259">
        <f t="shared" si="8"/>
        <v>0</v>
      </c>
      <c r="N50" s="259">
        <f t="shared" si="8"/>
        <v>0</v>
      </c>
      <c r="O50" s="259">
        <f t="shared" si="8"/>
        <v>0</v>
      </c>
      <c r="P50" s="259">
        <f t="shared" si="8"/>
        <v>0</v>
      </c>
      <c r="Q50" s="259">
        <f t="shared" si="8"/>
        <v>0</v>
      </c>
      <c r="R50" s="259">
        <f t="shared" si="8"/>
        <v>0</v>
      </c>
      <c r="S50" s="260">
        <f t="shared" si="8"/>
        <v>0</v>
      </c>
    </row>
    <row r="51" spans="2:19" ht="26.25">
      <c r="B51" s="32"/>
      <c r="C51" s="117"/>
      <c r="D51" s="169"/>
      <c r="E51" s="259"/>
      <c r="F51" s="259"/>
      <c r="G51" s="259">
        <f t="shared" si="1"/>
        <v>0</v>
      </c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60"/>
    </row>
    <row r="52" spans="2:19" ht="39" thickBot="1">
      <c r="B52" s="218" t="s">
        <v>23</v>
      </c>
      <c r="C52" s="144" t="s">
        <v>102</v>
      </c>
      <c r="D52" s="179">
        <v>615000</v>
      </c>
      <c r="E52" s="261">
        <f>E53+E56</f>
        <v>0</v>
      </c>
      <c r="F52" s="261">
        <f aca="true" t="shared" si="9" ref="F52:S52">F53+F56</f>
        <v>0</v>
      </c>
      <c r="G52" s="261">
        <f t="shared" si="9"/>
        <v>0</v>
      </c>
      <c r="H52" s="261">
        <f t="shared" si="9"/>
        <v>0</v>
      </c>
      <c r="I52" s="261">
        <f t="shared" si="9"/>
        <v>0</v>
      </c>
      <c r="J52" s="261">
        <f t="shared" si="9"/>
        <v>0</v>
      </c>
      <c r="K52" s="261">
        <f t="shared" si="9"/>
        <v>0</v>
      </c>
      <c r="L52" s="261">
        <f t="shared" si="9"/>
        <v>0</v>
      </c>
      <c r="M52" s="261">
        <f t="shared" si="9"/>
        <v>0</v>
      </c>
      <c r="N52" s="261">
        <f t="shared" si="9"/>
        <v>0</v>
      </c>
      <c r="O52" s="261">
        <f t="shared" si="9"/>
        <v>0</v>
      </c>
      <c r="P52" s="261">
        <f t="shared" si="9"/>
        <v>0</v>
      </c>
      <c r="Q52" s="261">
        <f t="shared" si="9"/>
        <v>0</v>
      </c>
      <c r="R52" s="261">
        <f t="shared" si="9"/>
        <v>0</v>
      </c>
      <c r="S52" s="262">
        <f t="shared" si="9"/>
        <v>0</v>
      </c>
    </row>
    <row r="53" spans="2:19" ht="39">
      <c r="B53" s="219">
        <v>1</v>
      </c>
      <c r="C53" s="189" t="s">
        <v>91</v>
      </c>
      <c r="D53" s="178">
        <v>615100</v>
      </c>
      <c r="E53" s="263">
        <f>SUM(E54:E55)</f>
        <v>0</v>
      </c>
      <c r="F53" s="263">
        <f aca="true" t="shared" si="10" ref="F53:S53">SUM(F54:F55)</f>
        <v>0</v>
      </c>
      <c r="G53" s="263">
        <f t="shared" si="10"/>
        <v>0</v>
      </c>
      <c r="H53" s="263">
        <f t="shared" si="10"/>
        <v>0</v>
      </c>
      <c r="I53" s="263">
        <f t="shared" si="10"/>
        <v>0</v>
      </c>
      <c r="J53" s="263">
        <f t="shared" si="10"/>
        <v>0</v>
      </c>
      <c r="K53" s="263">
        <f t="shared" si="10"/>
        <v>0</v>
      </c>
      <c r="L53" s="263">
        <f t="shared" si="10"/>
        <v>0</v>
      </c>
      <c r="M53" s="263">
        <f t="shared" si="10"/>
        <v>0</v>
      </c>
      <c r="N53" s="263">
        <f t="shared" si="10"/>
        <v>0</v>
      </c>
      <c r="O53" s="263">
        <f t="shared" si="10"/>
        <v>0</v>
      </c>
      <c r="P53" s="263">
        <f t="shared" si="10"/>
        <v>0</v>
      </c>
      <c r="Q53" s="263">
        <f t="shared" si="10"/>
        <v>0</v>
      </c>
      <c r="R53" s="263">
        <f t="shared" si="10"/>
        <v>0</v>
      </c>
      <c r="S53" s="265">
        <f t="shared" si="10"/>
        <v>0</v>
      </c>
    </row>
    <row r="54" spans="2:19" ht="26.25">
      <c r="B54" s="37"/>
      <c r="C54" s="121"/>
      <c r="D54" s="167"/>
      <c r="E54" s="266"/>
      <c r="F54" s="266"/>
      <c r="G54" s="259">
        <f t="shared" si="1"/>
        <v>0</v>
      </c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7"/>
    </row>
    <row r="55" spans="2:19" ht="26.25">
      <c r="B55" s="37"/>
      <c r="C55" s="121"/>
      <c r="D55" s="167"/>
      <c r="E55" s="266"/>
      <c r="F55" s="266"/>
      <c r="G55" s="259">
        <f t="shared" si="1"/>
        <v>0</v>
      </c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7"/>
    </row>
    <row r="56" spans="2:19" ht="39">
      <c r="B56" s="37">
        <v>2</v>
      </c>
      <c r="C56" s="123" t="s">
        <v>92</v>
      </c>
      <c r="D56" s="167">
        <v>615200</v>
      </c>
      <c r="E56" s="266">
        <f>E57</f>
        <v>0</v>
      </c>
      <c r="F56" s="266">
        <f aca="true" t="shared" si="11" ref="F56:S56">F57</f>
        <v>0</v>
      </c>
      <c r="G56" s="266">
        <f t="shared" si="11"/>
        <v>0</v>
      </c>
      <c r="H56" s="266">
        <f t="shared" si="11"/>
        <v>0</v>
      </c>
      <c r="I56" s="266">
        <f t="shared" si="11"/>
        <v>0</v>
      </c>
      <c r="J56" s="266">
        <f t="shared" si="11"/>
        <v>0</v>
      </c>
      <c r="K56" s="266">
        <f t="shared" si="11"/>
        <v>0</v>
      </c>
      <c r="L56" s="266">
        <f t="shared" si="11"/>
        <v>0</v>
      </c>
      <c r="M56" s="266">
        <f t="shared" si="11"/>
        <v>0</v>
      </c>
      <c r="N56" s="266">
        <f t="shared" si="11"/>
        <v>0</v>
      </c>
      <c r="O56" s="266">
        <f t="shared" si="11"/>
        <v>0</v>
      </c>
      <c r="P56" s="266">
        <f t="shared" si="11"/>
        <v>0</v>
      </c>
      <c r="Q56" s="266">
        <f t="shared" si="11"/>
        <v>0</v>
      </c>
      <c r="R56" s="266">
        <f t="shared" si="11"/>
        <v>0</v>
      </c>
      <c r="S56" s="267">
        <f t="shared" si="11"/>
        <v>0</v>
      </c>
    </row>
    <row r="57" spans="2:19" ht="26.25">
      <c r="B57" s="37"/>
      <c r="C57" s="123"/>
      <c r="D57" s="167"/>
      <c r="E57" s="266"/>
      <c r="F57" s="266"/>
      <c r="G57" s="259">
        <f t="shared" si="1"/>
        <v>0</v>
      </c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7"/>
    </row>
    <row r="58" spans="2:19" ht="39" thickBot="1">
      <c r="B58" s="218" t="s">
        <v>24</v>
      </c>
      <c r="C58" s="144" t="s">
        <v>48</v>
      </c>
      <c r="D58" s="179">
        <v>616000</v>
      </c>
      <c r="E58" s="261">
        <f>E59</f>
        <v>0</v>
      </c>
      <c r="F58" s="261">
        <f aca="true" t="shared" si="12" ref="F58:S58">F59</f>
        <v>0</v>
      </c>
      <c r="G58" s="261">
        <f t="shared" si="12"/>
        <v>0</v>
      </c>
      <c r="H58" s="261">
        <f t="shared" si="12"/>
        <v>0</v>
      </c>
      <c r="I58" s="261">
        <f t="shared" si="12"/>
        <v>0</v>
      </c>
      <c r="J58" s="261">
        <f t="shared" si="12"/>
        <v>0</v>
      </c>
      <c r="K58" s="261">
        <f t="shared" si="12"/>
        <v>0</v>
      </c>
      <c r="L58" s="261">
        <f t="shared" si="12"/>
        <v>0</v>
      </c>
      <c r="M58" s="261">
        <f t="shared" si="12"/>
        <v>0</v>
      </c>
      <c r="N58" s="261">
        <f t="shared" si="12"/>
        <v>0</v>
      </c>
      <c r="O58" s="261">
        <f t="shared" si="12"/>
        <v>0</v>
      </c>
      <c r="P58" s="261">
        <f t="shared" si="12"/>
        <v>0</v>
      </c>
      <c r="Q58" s="261">
        <f t="shared" si="12"/>
        <v>0</v>
      </c>
      <c r="R58" s="261">
        <f t="shared" si="12"/>
        <v>0</v>
      </c>
      <c r="S58" s="262">
        <f t="shared" si="12"/>
        <v>0</v>
      </c>
    </row>
    <row r="59" spans="2:19" ht="26.25">
      <c r="B59" s="220">
        <v>1</v>
      </c>
      <c r="C59" s="188" t="s">
        <v>93</v>
      </c>
      <c r="D59" s="180">
        <v>616200</v>
      </c>
      <c r="E59" s="268"/>
      <c r="F59" s="268"/>
      <c r="G59" s="257">
        <f t="shared" si="1"/>
        <v>0</v>
      </c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9"/>
    </row>
    <row r="60" spans="2:19" ht="57.75" thickBot="1">
      <c r="B60" s="218" t="s">
        <v>28</v>
      </c>
      <c r="C60" s="144" t="s">
        <v>143</v>
      </c>
      <c r="D60" s="187"/>
      <c r="E60" s="261">
        <f>SUM(E61:E66)</f>
        <v>0</v>
      </c>
      <c r="F60" s="261">
        <f aca="true" t="shared" si="13" ref="F60:S60">SUM(F61:F66)</f>
        <v>0</v>
      </c>
      <c r="G60" s="261">
        <f t="shared" si="13"/>
        <v>0</v>
      </c>
      <c r="H60" s="261">
        <f t="shared" si="13"/>
        <v>0</v>
      </c>
      <c r="I60" s="261">
        <f t="shared" si="13"/>
        <v>0</v>
      </c>
      <c r="J60" s="261">
        <f t="shared" si="13"/>
        <v>0</v>
      </c>
      <c r="K60" s="261">
        <f t="shared" si="13"/>
        <v>0</v>
      </c>
      <c r="L60" s="261">
        <f t="shared" si="13"/>
        <v>0</v>
      </c>
      <c r="M60" s="261">
        <f t="shared" si="13"/>
        <v>0</v>
      </c>
      <c r="N60" s="261">
        <f t="shared" si="13"/>
        <v>0</v>
      </c>
      <c r="O60" s="261">
        <f t="shared" si="13"/>
        <v>0</v>
      </c>
      <c r="P60" s="261">
        <f t="shared" si="13"/>
        <v>0</v>
      </c>
      <c r="Q60" s="261">
        <f t="shared" si="13"/>
        <v>0</v>
      </c>
      <c r="R60" s="261">
        <f t="shared" si="13"/>
        <v>0</v>
      </c>
      <c r="S60" s="262">
        <f t="shared" si="13"/>
        <v>0</v>
      </c>
    </row>
    <row r="61" spans="2:20" ht="39">
      <c r="B61" s="221">
        <v>1</v>
      </c>
      <c r="C61" s="186" t="s">
        <v>94</v>
      </c>
      <c r="D61" s="181">
        <v>821100</v>
      </c>
      <c r="E61" s="257"/>
      <c r="F61" s="257"/>
      <c r="G61" s="257">
        <f t="shared" si="1"/>
        <v>0</v>
      </c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8"/>
      <c r="T61" s="177"/>
    </row>
    <row r="62" spans="2:20" ht="26.25">
      <c r="B62" s="32">
        <v>2</v>
      </c>
      <c r="C62" s="117" t="s">
        <v>43</v>
      </c>
      <c r="D62" s="169">
        <v>821200</v>
      </c>
      <c r="E62" s="259"/>
      <c r="F62" s="259"/>
      <c r="G62" s="259">
        <f t="shared" si="1"/>
        <v>0</v>
      </c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60"/>
      <c r="T62" s="177"/>
    </row>
    <row r="63" spans="2:20" ht="26.25">
      <c r="B63" s="32">
        <v>3</v>
      </c>
      <c r="C63" s="117" t="s">
        <v>44</v>
      </c>
      <c r="D63" s="169">
        <v>821300</v>
      </c>
      <c r="E63" s="259"/>
      <c r="F63" s="259"/>
      <c r="G63" s="259">
        <f t="shared" si="1"/>
        <v>0</v>
      </c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60"/>
      <c r="T63" s="177"/>
    </row>
    <row r="64" spans="2:19" ht="39">
      <c r="B64" s="32">
        <v>4</v>
      </c>
      <c r="C64" s="123" t="s">
        <v>45</v>
      </c>
      <c r="D64" s="169">
        <v>821400</v>
      </c>
      <c r="E64" s="259"/>
      <c r="F64" s="259"/>
      <c r="G64" s="259">
        <f t="shared" si="1"/>
        <v>0</v>
      </c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60"/>
    </row>
    <row r="65" spans="2:19" ht="39">
      <c r="B65" s="32">
        <v>5</v>
      </c>
      <c r="C65" s="123" t="s">
        <v>46</v>
      </c>
      <c r="D65" s="169">
        <v>821500</v>
      </c>
      <c r="E65" s="259"/>
      <c r="F65" s="259"/>
      <c r="G65" s="259">
        <f t="shared" si="1"/>
        <v>0</v>
      </c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60"/>
    </row>
    <row r="66" spans="2:20" ht="39">
      <c r="B66" s="32">
        <v>6</v>
      </c>
      <c r="C66" s="123" t="s">
        <v>47</v>
      </c>
      <c r="D66" s="169">
        <v>821600</v>
      </c>
      <c r="E66" s="259"/>
      <c r="F66" s="259"/>
      <c r="G66" s="259">
        <f t="shared" si="1"/>
        <v>0</v>
      </c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60"/>
      <c r="T66" s="11"/>
    </row>
    <row r="67" spans="2:20" ht="39" thickBot="1">
      <c r="B67" s="218"/>
      <c r="C67" s="144" t="s">
        <v>49</v>
      </c>
      <c r="D67" s="187"/>
      <c r="E67" s="261">
        <f>E14+E26+E52+E58+E60</f>
        <v>0</v>
      </c>
      <c r="F67" s="261">
        <f aca="true" t="shared" si="14" ref="F67:S67">F14+F26+F52+F58+F60</f>
        <v>0</v>
      </c>
      <c r="G67" s="261">
        <f t="shared" si="14"/>
        <v>0</v>
      </c>
      <c r="H67" s="261">
        <f t="shared" si="14"/>
        <v>0</v>
      </c>
      <c r="I67" s="261">
        <f t="shared" si="14"/>
        <v>0</v>
      </c>
      <c r="J67" s="261">
        <f t="shared" si="14"/>
        <v>0</v>
      </c>
      <c r="K67" s="261">
        <f t="shared" si="14"/>
        <v>0</v>
      </c>
      <c r="L67" s="261">
        <f t="shared" si="14"/>
        <v>0</v>
      </c>
      <c r="M67" s="261">
        <f t="shared" si="14"/>
        <v>0</v>
      </c>
      <c r="N67" s="261">
        <f t="shared" si="14"/>
        <v>0</v>
      </c>
      <c r="O67" s="261">
        <f t="shared" si="14"/>
        <v>0</v>
      </c>
      <c r="P67" s="261">
        <f t="shared" si="14"/>
        <v>0</v>
      </c>
      <c r="Q67" s="261">
        <f t="shared" si="14"/>
        <v>0</v>
      </c>
      <c r="R67" s="261">
        <f t="shared" si="14"/>
        <v>0</v>
      </c>
      <c r="S67" s="262">
        <f t="shared" si="14"/>
        <v>0</v>
      </c>
      <c r="T67" s="11"/>
    </row>
    <row r="68" spans="2:20" ht="18.75">
      <c r="B68" s="135"/>
      <c r="C68" s="136"/>
      <c r="D68" s="137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11"/>
    </row>
    <row r="69" spans="2:20" ht="18.75">
      <c r="B69" s="135"/>
      <c r="C69" s="136"/>
      <c r="D69" s="137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11"/>
    </row>
    <row r="70" spans="2:20" ht="15.75" customHeight="1">
      <c r="B70" s="10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6"/>
      <c r="Q70" s="6"/>
      <c r="R70" s="6"/>
      <c r="S70" s="6"/>
      <c r="T70" s="11"/>
    </row>
    <row r="71" spans="2:20" ht="15.75" customHeight="1">
      <c r="B71" s="10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6"/>
      <c r="Q71" s="132"/>
      <c r="R71" s="132"/>
      <c r="S71" s="132"/>
      <c r="T71" s="11"/>
    </row>
    <row r="72" spans="2:20" ht="15.75" customHeight="1">
      <c r="B72" s="10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6"/>
      <c r="Q72" s="6"/>
      <c r="R72" s="6"/>
      <c r="S72" s="6"/>
      <c r="T72" s="11"/>
    </row>
    <row r="73" spans="2:20" ht="15" customHeight="1">
      <c r="B73" s="11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1"/>
      <c r="O73" s="13"/>
      <c r="P73" s="13"/>
      <c r="Q73" s="11"/>
      <c r="R73" s="134" t="s">
        <v>97</v>
      </c>
      <c r="T73" s="11"/>
    </row>
    <row r="74" spans="2:19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2:19" ht="18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0"/>
      <c r="P75" s="7"/>
      <c r="Q75" s="11"/>
      <c r="R75" s="10"/>
      <c r="S75" s="53"/>
    </row>
    <row r="76" spans="2:19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2:19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</sheetData>
  <sheetProtection password="C5E3" sheet="1" formatCells="0" formatColumns="0" formatRows="0"/>
  <mergeCells count="14">
    <mergeCell ref="F10:F12"/>
    <mergeCell ref="G10:G12"/>
    <mergeCell ref="E8:O8"/>
    <mergeCell ref="H10:S11"/>
    <mergeCell ref="C70:O70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2" fitToWidth="1" horizontalDpi="600" verticalDpi="600" orientation="landscape" paperSize="9" scale="39" r:id="rId1"/>
  <headerFooter>
    <oddFooter>&amp;C&amp;A&amp;RPage &amp;P</oddFooter>
  </headerFooter>
  <rowBreaks count="1" manualBreakCount="1">
    <brk id="51" min="1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7"/>
  <sheetViews>
    <sheetView view="pageBreakPreview" zoomScale="54" zoomScaleNormal="60" zoomScaleSheetLayoutView="54" zoomScalePageLayoutView="0" workbookViewId="0" topLeftCell="A1">
      <selection activeCell="J6" sqref="J6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90" t="s">
        <v>95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</row>
    <row r="2" spans="17:19" ht="15.75" customHeight="1">
      <c r="Q2" s="392" t="s">
        <v>96</v>
      </c>
      <c r="R2" s="392"/>
      <c r="S2" s="126"/>
    </row>
    <row r="3" spans="2:19" ht="21.75" customHeight="1">
      <c r="B3" s="390" t="s">
        <v>100</v>
      </c>
      <c r="C3" s="390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108"/>
      <c r="Q3" s="392"/>
      <c r="R3" s="392"/>
      <c r="S3" s="15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4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49"/>
    </row>
    <row r="6" spans="2:19" ht="15" customHeight="1">
      <c r="B6" s="176" t="s">
        <v>119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38"/>
      <c r="O6" s="138"/>
      <c r="P6" s="138"/>
      <c r="Q6" s="138" t="s">
        <v>105</v>
      </c>
      <c r="R6" s="138"/>
      <c r="S6" s="150"/>
    </row>
    <row r="7" spans="2:19" ht="21" customHeight="1"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15"/>
      <c r="Q7" s="126"/>
      <c r="R7" s="126"/>
      <c r="S7" s="151"/>
    </row>
    <row r="8" spans="2:19" ht="22.5" customHeight="1">
      <c r="B8" s="138" t="s">
        <v>106</v>
      </c>
      <c r="C8" s="138"/>
      <c r="D8" s="13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138"/>
      <c r="Q8" s="138" t="s">
        <v>107</v>
      </c>
      <c r="R8" s="138"/>
      <c r="S8" s="152"/>
    </row>
    <row r="9" spans="2:19" ht="12" customHeight="1" thickBot="1"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48"/>
    </row>
    <row r="10" spans="2:19" s="140" customFormat="1" ht="67.5" customHeight="1">
      <c r="B10" s="422" t="s">
        <v>1</v>
      </c>
      <c r="C10" s="455" t="s">
        <v>123</v>
      </c>
      <c r="D10" s="428" t="s">
        <v>3</v>
      </c>
      <c r="E10" s="415" t="s">
        <v>153</v>
      </c>
      <c r="F10" s="415" t="s">
        <v>154</v>
      </c>
      <c r="G10" s="429" t="s">
        <v>158</v>
      </c>
      <c r="H10" s="449" t="s">
        <v>120</v>
      </c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1"/>
    </row>
    <row r="11" spans="2:19" s="140" customFormat="1" ht="17.25" customHeight="1" thickBot="1">
      <c r="B11" s="423"/>
      <c r="C11" s="456"/>
      <c r="D11" s="407"/>
      <c r="E11" s="410"/>
      <c r="F11" s="410"/>
      <c r="G11" s="430"/>
      <c r="H11" s="452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4"/>
    </row>
    <row r="12" spans="2:19" s="140" customFormat="1" ht="63.75" customHeight="1" thickBot="1">
      <c r="B12" s="424"/>
      <c r="C12" s="457"/>
      <c r="D12" s="408"/>
      <c r="E12" s="411"/>
      <c r="F12" s="411"/>
      <c r="G12" s="431"/>
      <c r="H12" s="172" t="s">
        <v>52</v>
      </c>
      <c r="I12" s="172" t="s">
        <v>53</v>
      </c>
      <c r="J12" s="172" t="s">
        <v>54</v>
      </c>
      <c r="K12" s="172" t="s">
        <v>55</v>
      </c>
      <c r="L12" s="172" t="s">
        <v>56</v>
      </c>
      <c r="M12" s="172" t="s">
        <v>57</v>
      </c>
      <c r="N12" s="170" t="s">
        <v>58</v>
      </c>
      <c r="O12" s="170" t="s">
        <v>59</v>
      </c>
      <c r="P12" s="170" t="s">
        <v>60</v>
      </c>
      <c r="Q12" s="170" t="s">
        <v>98</v>
      </c>
      <c r="R12" s="170" t="s">
        <v>99</v>
      </c>
      <c r="S12" s="170" t="s">
        <v>63</v>
      </c>
    </row>
    <row r="13" spans="2:19" s="140" customFormat="1" ht="15.75" thickBot="1">
      <c r="B13" s="143">
        <v>1</v>
      </c>
      <c r="C13" s="143">
        <v>2</v>
      </c>
      <c r="D13" s="143">
        <v>3</v>
      </c>
      <c r="E13" s="142">
        <v>4</v>
      </c>
      <c r="F13" s="142">
        <v>5</v>
      </c>
      <c r="G13" s="142" t="s">
        <v>127</v>
      </c>
      <c r="H13" s="142">
        <v>7</v>
      </c>
      <c r="I13" s="142">
        <v>8</v>
      </c>
      <c r="J13" s="142">
        <v>9</v>
      </c>
      <c r="K13" s="142">
        <v>10</v>
      </c>
      <c r="L13" s="142">
        <v>11</v>
      </c>
      <c r="M13" s="142">
        <v>12</v>
      </c>
      <c r="N13" s="142">
        <v>13</v>
      </c>
      <c r="O13" s="142">
        <v>14</v>
      </c>
      <c r="P13" s="142">
        <v>15</v>
      </c>
      <c r="Q13" s="142">
        <v>16</v>
      </c>
      <c r="R13" s="142">
        <v>17</v>
      </c>
      <c r="S13" s="142">
        <v>18</v>
      </c>
    </row>
    <row r="14" spans="2:19" s="254" customFormat="1" ht="23.25">
      <c r="B14" s="250" t="s">
        <v>12</v>
      </c>
      <c r="C14" s="146" t="s">
        <v>104</v>
      </c>
      <c r="D14" s="251"/>
      <c r="E14" s="252">
        <f>SUM(E15:E25)</f>
        <v>0</v>
      </c>
      <c r="F14" s="252">
        <f aca="true" t="shared" si="0" ref="F14:S14">SUM(F15:F25)</f>
        <v>0</v>
      </c>
      <c r="G14" s="252">
        <f t="shared" si="0"/>
        <v>0</v>
      </c>
      <c r="H14" s="252">
        <f t="shared" si="0"/>
        <v>0</v>
      </c>
      <c r="I14" s="252">
        <f t="shared" si="0"/>
        <v>0</v>
      </c>
      <c r="J14" s="252">
        <f t="shared" si="0"/>
        <v>0</v>
      </c>
      <c r="K14" s="252">
        <f t="shared" si="0"/>
        <v>0</v>
      </c>
      <c r="L14" s="252">
        <f t="shared" si="0"/>
        <v>0</v>
      </c>
      <c r="M14" s="252">
        <f t="shared" si="0"/>
        <v>0</v>
      </c>
      <c r="N14" s="252">
        <f t="shared" si="0"/>
        <v>0</v>
      </c>
      <c r="O14" s="252">
        <f t="shared" si="0"/>
        <v>0</v>
      </c>
      <c r="P14" s="252">
        <f t="shared" si="0"/>
        <v>0</v>
      </c>
      <c r="Q14" s="252">
        <f t="shared" si="0"/>
        <v>0</v>
      </c>
      <c r="R14" s="252">
        <f t="shared" si="0"/>
        <v>0</v>
      </c>
      <c r="S14" s="253">
        <f t="shared" si="0"/>
        <v>0</v>
      </c>
    </row>
    <row r="15" spans="2:19" s="246" customFormat="1" ht="26.25">
      <c r="B15" s="244">
        <v>1</v>
      </c>
      <c r="C15" s="248" t="s">
        <v>38</v>
      </c>
      <c r="D15" s="245">
        <v>611100</v>
      </c>
      <c r="E15" s="255"/>
      <c r="F15" s="255"/>
      <c r="G15" s="255">
        <f>SUM(H15:S15)</f>
        <v>0</v>
      </c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6"/>
    </row>
    <row r="16" spans="2:19" s="246" customFormat="1" ht="70.5">
      <c r="B16" s="247">
        <v>2</v>
      </c>
      <c r="C16" s="248" t="s">
        <v>80</v>
      </c>
      <c r="D16" s="249">
        <v>611200</v>
      </c>
      <c r="E16" s="255"/>
      <c r="F16" s="255"/>
      <c r="G16" s="255">
        <f aca="true" t="shared" si="1" ref="G16:G66">SUM(H16:S16)</f>
        <v>0</v>
      </c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6"/>
    </row>
    <row r="17" spans="2:19" s="246" customFormat="1" ht="26.25">
      <c r="B17" s="247">
        <v>3</v>
      </c>
      <c r="C17" s="248" t="s">
        <v>14</v>
      </c>
      <c r="D17" s="249">
        <v>613100</v>
      </c>
      <c r="E17" s="255"/>
      <c r="F17" s="255"/>
      <c r="G17" s="255">
        <f t="shared" si="1"/>
        <v>0</v>
      </c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6"/>
    </row>
    <row r="18" spans="2:19" s="246" customFormat="1" ht="47.25">
      <c r="B18" s="247">
        <v>4</v>
      </c>
      <c r="C18" s="248" t="s">
        <v>81</v>
      </c>
      <c r="D18" s="249">
        <v>613200</v>
      </c>
      <c r="E18" s="255"/>
      <c r="F18" s="255"/>
      <c r="G18" s="255">
        <f t="shared" si="1"/>
        <v>0</v>
      </c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6"/>
    </row>
    <row r="19" spans="2:19" s="246" customFormat="1" ht="47.25">
      <c r="B19" s="247">
        <v>5</v>
      </c>
      <c r="C19" s="248" t="s">
        <v>16</v>
      </c>
      <c r="D19" s="249">
        <v>613300</v>
      </c>
      <c r="E19" s="255"/>
      <c r="F19" s="255"/>
      <c r="G19" s="255">
        <f t="shared" si="1"/>
        <v>0</v>
      </c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6"/>
    </row>
    <row r="20" spans="2:19" s="246" customFormat="1" ht="26.25">
      <c r="B20" s="247">
        <v>6</v>
      </c>
      <c r="C20" s="248" t="s">
        <v>40</v>
      </c>
      <c r="D20" s="249">
        <v>613400</v>
      </c>
      <c r="E20" s="255"/>
      <c r="F20" s="255"/>
      <c r="G20" s="255">
        <f t="shared" si="1"/>
        <v>0</v>
      </c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6"/>
    </row>
    <row r="21" spans="2:19" s="246" customFormat="1" ht="47.25">
      <c r="B21" s="247">
        <v>7</v>
      </c>
      <c r="C21" s="248" t="s">
        <v>41</v>
      </c>
      <c r="D21" s="249">
        <v>613500</v>
      </c>
      <c r="E21" s="255"/>
      <c r="F21" s="255"/>
      <c r="G21" s="255">
        <f t="shared" si="1"/>
        <v>0</v>
      </c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6"/>
    </row>
    <row r="22" spans="2:19" s="246" customFormat="1" ht="47.25">
      <c r="B22" s="247">
        <v>8</v>
      </c>
      <c r="C22" s="248" t="s">
        <v>101</v>
      </c>
      <c r="D22" s="249">
        <v>613600</v>
      </c>
      <c r="E22" s="255"/>
      <c r="F22" s="255"/>
      <c r="G22" s="255">
        <f t="shared" si="1"/>
        <v>0</v>
      </c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6"/>
    </row>
    <row r="23" spans="2:19" s="246" customFormat="1" ht="47.25">
      <c r="B23" s="247">
        <v>9</v>
      </c>
      <c r="C23" s="248" t="s">
        <v>18</v>
      </c>
      <c r="D23" s="249">
        <v>613700</v>
      </c>
      <c r="E23" s="255"/>
      <c r="F23" s="255"/>
      <c r="G23" s="255">
        <f t="shared" si="1"/>
        <v>0</v>
      </c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6"/>
    </row>
    <row r="24" spans="2:19" s="246" customFormat="1" ht="70.5">
      <c r="B24" s="247">
        <v>10</v>
      </c>
      <c r="C24" s="248" t="s">
        <v>83</v>
      </c>
      <c r="D24" s="249">
        <v>613800</v>
      </c>
      <c r="E24" s="255"/>
      <c r="F24" s="255"/>
      <c r="G24" s="255">
        <f t="shared" si="1"/>
        <v>0</v>
      </c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6"/>
    </row>
    <row r="25" spans="2:19" s="246" customFormat="1" ht="47.25">
      <c r="B25" s="247">
        <v>11</v>
      </c>
      <c r="C25" s="248" t="s">
        <v>20</v>
      </c>
      <c r="D25" s="249">
        <v>613900</v>
      </c>
      <c r="E25" s="255"/>
      <c r="F25" s="255"/>
      <c r="G25" s="255">
        <f t="shared" si="1"/>
        <v>0</v>
      </c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6"/>
    </row>
    <row r="26" spans="2:19" ht="76.5" thickBot="1">
      <c r="B26" s="218" t="s">
        <v>21</v>
      </c>
      <c r="C26" s="144" t="s">
        <v>103</v>
      </c>
      <c r="D26" s="179">
        <v>614000</v>
      </c>
      <c r="E26" s="261">
        <f>E27+E32+E34+E45+E48+E50</f>
        <v>0</v>
      </c>
      <c r="F26" s="261">
        <f aca="true" t="shared" si="2" ref="F26:S26">F27+F32+F34+F45+F48+F50</f>
        <v>0</v>
      </c>
      <c r="G26" s="261">
        <f t="shared" si="2"/>
        <v>0</v>
      </c>
      <c r="H26" s="261">
        <f t="shared" si="2"/>
        <v>0</v>
      </c>
      <c r="I26" s="261">
        <f t="shared" si="2"/>
        <v>0</v>
      </c>
      <c r="J26" s="261">
        <f t="shared" si="2"/>
        <v>0</v>
      </c>
      <c r="K26" s="261">
        <f t="shared" si="2"/>
        <v>0</v>
      </c>
      <c r="L26" s="261">
        <f t="shared" si="2"/>
        <v>0</v>
      </c>
      <c r="M26" s="261">
        <f t="shared" si="2"/>
        <v>0</v>
      </c>
      <c r="N26" s="261">
        <f t="shared" si="2"/>
        <v>0</v>
      </c>
      <c r="O26" s="261">
        <f t="shared" si="2"/>
        <v>0</v>
      </c>
      <c r="P26" s="261">
        <f t="shared" si="2"/>
        <v>0</v>
      </c>
      <c r="Q26" s="261">
        <f t="shared" si="2"/>
        <v>0</v>
      </c>
      <c r="R26" s="261">
        <f t="shared" si="2"/>
        <v>0</v>
      </c>
      <c r="S26" s="262">
        <f t="shared" si="2"/>
        <v>0</v>
      </c>
    </row>
    <row r="27" spans="2:19" ht="26.25">
      <c r="B27" s="219">
        <v>1</v>
      </c>
      <c r="C27" s="240" t="s">
        <v>85</v>
      </c>
      <c r="D27" s="178">
        <v>614100</v>
      </c>
      <c r="E27" s="263">
        <f>SUM(E28:E31)</f>
        <v>0</v>
      </c>
      <c r="F27" s="263">
        <f aca="true" t="shared" si="3" ref="F27:S27">SUM(F28:F31)</f>
        <v>0</v>
      </c>
      <c r="G27" s="263">
        <f t="shared" si="3"/>
        <v>0</v>
      </c>
      <c r="H27" s="263">
        <f t="shared" si="3"/>
        <v>0</v>
      </c>
      <c r="I27" s="263">
        <f t="shared" si="3"/>
        <v>0</v>
      </c>
      <c r="J27" s="263">
        <f t="shared" si="3"/>
        <v>0</v>
      </c>
      <c r="K27" s="263">
        <f t="shared" si="3"/>
        <v>0</v>
      </c>
      <c r="L27" s="263">
        <f t="shared" si="3"/>
        <v>0</v>
      </c>
      <c r="M27" s="263">
        <f t="shared" si="3"/>
        <v>0</v>
      </c>
      <c r="N27" s="263">
        <f t="shared" si="3"/>
        <v>0</v>
      </c>
      <c r="O27" s="263">
        <f t="shared" si="3"/>
        <v>0</v>
      </c>
      <c r="P27" s="263">
        <f t="shared" si="3"/>
        <v>0</v>
      </c>
      <c r="Q27" s="263">
        <f t="shared" si="3"/>
        <v>0</v>
      </c>
      <c r="R27" s="263">
        <f t="shared" si="3"/>
        <v>0</v>
      </c>
      <c r="S27" s="263">
        <f t="shared" si="3"/>
        <v>0</v>
      </c>
    </row>
    <row r="28" spans="2:19" ht="26.25">
      <c r="B28" s="33"/>
      <c r="C28" s="239"/>
      <c r="D28" s="165"/>
      <c r="E28" s="264"/>
      <c r="F28" s="264"/>
      <c r="G28" s="264">
        <f t="shared" si="1"/>
        <v>0</v>
      </c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</row>
    <row r="29" spans="2:19" ht="26.25">
      <c r="B29" s="33"/>
      <c r="C29" s="239"/>
      <c r="D29" s="165"/>
      <c r="E29" s="264"/>
      <c r="F29" s="264"/>
      <c r="G29" s="264">
        <f t="shared" si="1"/>
        <v>0</v>
      </c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</row>
    <row r="30" spans="2:19" ht="26.25">
      <c r="B30" s="37"/>
      <c r="C30" s="121"/>
      <c r="D30" s="167"/>
      <c r="E30" s="259"/>
      <c r="F30" s="259"/>
      <c r="G30" s="259">
        <f t="shared" si="1"/>
        <v>0</v>
      </c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60"/>
    </row>
    <row r="31" spans="2:19" ht="26.25">
      <c r="B31" s="37"/>
      <c r="C31" s="121"/>
      <c r="D31" s="167"/>
      <c r="E31" s="259"/>
      <c r="F31" s="259"/>
      <c r="G31" s="259">
        <f t="shared" si="1"/>
        <v>0</v>
      </c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60"/>
    </row>
    <row r="32" spans="2:19" ht="26.25">
      <c r="B32" s="37">
        <v>2</v>
      </c>
      <c r="C32" s="121" t="s">
        <v>86</v>
      </c>
      <c r="D32" s="167">
        <v>614200</v>
      </c>
      <c r="E32" s="259">
        <f>E33</f>
        <v>0</v>
      </c>
      <c r="F32" s="259">
        <f aca="true" t="shared" si="4" ref="F32:S32">F33</f>
        <v>0</v>
      </c>
      <c r="G32" s="259">
        <f t="shared" si="4"/>
        <v>0</v>
      </c>
      <c r="H32" s="259">
        <f t="shared" si="4"/>
        <v>0</v>
      </c>
      <c r="I32" s="259">
        <f t="shared" si="4"/>
        <v>0</v>
      </c>
      <c r="J32" s="259">
        <f t="shared" si="4"/>
        <v>0</v>
      </c>
      <c r="K32" s="259">
        <f t="shared" si="4"/>
        <v>0</v>
      </c>
      <c r="L32" s="259">
        <f t="shared" si="4"/>
        <v>0</v>
      </c>
      <c r="M32" s="259">
        <f t="shared" si="4"/>
        <v>0</v>
      </c>
      <c r="N32" s="259">
        <f t="shared" si="4"/>
        <v>0</v>
      </c>
      <c r="O32" s="259">
        <f t="shared" si="4"/>
        <v>0</v>
      </c>
      <c r="P32" s="259">
        <f t="shared" si="4"/>
        <v>0</v>
      </c>
      <c r="Q32" s="259">
        <f t="shared" si="4"/>
        <v>0</v>
      </c>
      <c r="R32" s="259">
        <f t="shared" si="4"/>
        <v>0</v>
      </c>
      <c r="S32" s="259">
        <f t="shared" si="4"/>
        <v>0</v>
      </c>
    </row>
    <row r="33" spans="2:19" ht="26.25">
      <c r="B33" s="37"/>
      <c r="C33" s="121"/>
      <c r="D33" s="167"/>
      <c r="E33" s="259"/>
      <c r="F33" s="259"/>
      <c r="G33" s="259">
        <f t="shared" si="1"/>
        <v>0</v>
      </c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60"/>
    </row>
    <row r="34" spans="2:19" ht="39">
      <c r="B34" s="37">
        <v>3</v>
      </c>
      <c r="C34" s="124" t="s">
        <v>87</v>
      </c>
      <c r="D34" s="167">
        <v>614300</v>
      </c>
      <c r="E34" s="259">
        <f>SUM(E35:E44)</f>
        <v>0</v>
      </c>
      <c r="F34" s="259">
        <f aca="true" t="shared" si="5" ref="F34:S34">SUM(F35:F44)</f>
        <v>0</v>
      </c>
      <c r="G34" s="259">
        <f t="shared" si="5"/>
        <v>0</v>
      </c>
      <c r="H34" s="259">
        <f t="shared" si="5"/>
        <v>0</v>
      </c>
      <c r="I34" s="259">
        <f t="shared" si="5"/>
        <v>0</v>
      </c>
      <c r="J34" s="259">
        <f t="shared" si="5"/>
        <v>0</v>
      </c>
      <c r="K34" s="259">
        <f t="shared" si="5"/>
        <v>0</v>
      </c>
      <c r="L34" s="259">
        <f t="shared" si="5"/>
        <v>0</v>
      </c>
      <c r="M34" s="259">
        <f t="shared" si="5"/>
        <v>0</v>
      </c>
      <c r="N34" s="259">
        <f t="shared" si="5"/>
        <v>0</v>
      </c>
      <c r="O34" s="259">
        <f t="shared" si="5"/>
        <v>0</v>
      </c>
      <c r="P34" s="259">
        <f t="shared" si="5"/>
        <v>0</v>
      </c>
      <c r="Q34" s="259">
        <f t="shared" si="5"/>
        <v>0</v>
      </c>
      <c r="R34" s="259">
        <f t="shared" si="5"/>
        <v>0</v>
      </c>
      <c r="S34" s="259">
        <f t="shared" si="5"/>
        <v>0</v>
      </c>
    </row>
    <row r="35" spans="2:19" ht="26.25">
      <c r="B35" s="37"/>
      <c r="C35" s="121"/>
      <c r="D35" s="167"/>
      <c r="E35" s="259"/>
      <c r="F35" s="259"/>
      <c r="G35" s="259">
        <f t="shared" si="1"/>
        <v>0</v>
      </c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60"/>
    </row>
    <row r="36" spans="2:19" ht="26.25">
      <c r="B36" s="37"/>
      <c r="C36" s="121"/>
      <c r="D36" s="167"/>
      <c r="E36" s="259"/>
      <c r="F36" s="259"/>
      <c r="G36" s="259">
        <f t="shared" si="1"/>
        <v>0</v>
      </c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60"/>
    </row>
    <row r="37" spans="2:19" ht="26.25">
      <c r="B37" s="37"/>
      <c r="C37" s="121"/>
      <c r="D37" s="167"/>
      <c r="E37" s="259"/>
      <c r="F37" s="259"/>
      <c r="G37" s="259">
        <f t="shared" si="1"/>
        <v>0</v>
      </c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60"/>
    </row>
    <row r="38" spans="2:19" ht="26.25">
      <c r="B38" s="37"/>
      <c r="C38" s="121"/>
      <c r="D38" s="167"/>
      <c r="E38" s="259"/>
      <c r="F38" s="259"/>
      <c r="G38" s="259">
        <f t="shared" si="1"/>
        <v>0</v>
      </c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60"/>
    </row>
    <row r="39" spans="2:19" ht="26.25">
      <c r="B39" s="37"/>
      <c r="C39" s="121"/>
      <c r="D39" s="167"/>
      <c r="E39" s="259"/>
      <c r="F39" s="259"/>
      <c r="G39" s="259">
        <f t="shared" si="1"/>
        <v>0</v>
      </c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60"/>
    </row>
    <row r="40" spans="2:19" ht="26.25">
      <c r="B40" s="37"/>
      <c r="C40" s="121"/>
      <c r="D40" s="167"/>
      <c r="E40" s="259"/>
      <c r="F40" s="259"/>
      <c r="G40" s="259">
        <f t="shared" si="1"/>
        <v>0</v>
      </c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60"/>
    </row>
    <row r="41" spans="2:19" ht="26.25">
      <c r="B41" s="32"/>
      <c r="C41" s="121"/>
      <c r="D41" s="165"/>
      <c r="E41" s="264"/>
      <c r="F41" s="264"/>
      <c r="G41" s="259">
        <f t="shared" si="1"/>
        <v>0</v>
      </c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0"/>
    </row>
    <row r="42" spans="2:19" ht="26.25">
      <c r="B42" s="37"/>
      <c r="C42" s="121"/>
      <c r="D42" s="167"/>
      <c r="E42" s="259"/>
      <c r="F42" s="259"/>
      <c r="G42" s="259">
        <f t="shared" si="1"/>
        <v>0</v>
      </c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60"/>
    </row>
    <row r="43" spans="2:19" ht="26.25">
      <c r="B43" s="37"/>
      <c r="C43" s="121"/>
      <c r="D43" s="167"/>
      <c r="E43" s="259"/>
      <c r="F43" s="259"/>
      <c r="G43" s="259">
        <f t="shared" si="1"/>
        <v>0</v>
      </c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60"/>
    </row>
    <row r="44" spans="2:19" ht="26.25">
      <c r="B44" s="32"/>
      <c r="C44" s="121"/>
      <c r="D44" s="165"/>
      <c r="E44" s="264"/>
      <c r="F44" s="264"/>
      <c r="G44" s="259">
        <f t="shared" si="1"/>
        <v>0</v>
      </c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0"/>
    </row>
    <row r="45" spans="2:19" ht="26.25">
      <c r="B45" s="37">
        <v>4</v>
      </c>
      <c r="C45" s="121" t="s">
        <v>88</v>
      </c>
      <c r="D45" s="167">
        <v>614700</v>
      </c>
      <c r="E45" s="259">
        <f>SUM(E46:E47)</f>
        <v>0</v>
      </c>
      <c r="F45" s="259">
        <f aca="true" t="shared" si="6" ref="F45:S45">SUM(F46:F47)</f>
        <v>0</v>
      </c>
      <c r="G45" s="259">
        <f t="shared" si="6"/>
        <v>0</v>
      </c>
      <c r="H45" s="259">
        <f t="shared" si="6"/>
        <v>0</v>
      </c>
      <c r="I45" s="259">
        <f t="shared" si="6"/>
        <v>0</v>
      </c>
      <c r="J45" s="259">
        <f t="shared" si="6"/>
        <v>0</v>
      </c>
      <c r="K45" s="259">
        <f t="shared" si="6"/>
        <v>0</v>
      </c>
      <c r="L45" s="259">
        <f t="shared" si="6"/>
        <v>0</v>
      </c>
      <c r="M45" s="259">
        <f t="shared" si="6"/>
        <v>0</v>
      </c>
      <c r="N45" s="259">
        <f t="shared" si="6"/>
        <v>0</v>
      </c>
      <c r="O45" s="259">
        <f t="shared" si="6"/>
        <v>0</v>
      </c>
      <c r="P45" s="259">
        <f t="shared" si="6"/>
        <v>0</v>
      </c>
      <c r="Q45" s="259">
        <f t="shared" si="6"/>
        <v>0</v>
      </c>
      <c r="R45" s="259">
        <f t="shared" si="6"/>
        <v>0</v>
      </c>
      <c r="S45" s="260">
        <f t="shared" si="6"/>
        <v>0</v>
      </c>
    </row>
    <row r="46" spans="2:19" ht="26.25">
      <c r="B46" s="37"/>
      <c r="C46" s="121"/>
      <c r="D46" s="167"/>
      <c r="E46" s="259"/>
      <c r="F46" s="259"/>
      <c r="G46" s="259">
        <f t="shared" si="1"/>
        <v>0</v>
      </c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60"/>
    </row>
    <row r="47" spans="2:19" ht="26.25">
      <c r="B47" s="37"/>
      <c r="C47" s="121"/>
      <c r="D47" s="167"/>
      <c r="E47" s="259"/>
      <c r="F47" s="259"/>
      <c r="G47" s="259">
        <f t="shared" si="1"/>
        <v>0</v>
      </c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60"/>
    </row>
    <row r="48" spans="2:19" ht="26.25">
      <c r="B48" s="37">
        <v>5</v>
      </c>
      <c r="C48" s="121" t="s">
        <v>89</v>
      </c>
      <c r="D48" s="167">
        <v>614800</v>
      </c>
      <c r="E48" s="259">
        <f>E49</f>
        <v>0</v>
      </c>
      <c r="F48" s="259">
        <f aca="true" t="shared" si="7" ref="F48:S48">F49</f>
        <v>0</v>
      </c>
      <c r="G48" s="259">
        <f t="shared" si="7"/>
        <v>0</v>
      </c>
      <c r="H48" s="259">
        <f t="shared" si="7"/>
        <v>0</v>
      </c>
      <c r="I48" s="259">
        <f t="shared" si="7"/>
        <v>0</v>
      </c>
      <c r="J48" s="259">
        <f t="shared" si="7"/>
        <v>0</v>
      </c>
      <c r="K48" s="259">
        <f t="shared" si="7"/>
        <v>0</v>
      </c>
      <c r="L48" s="259">
        <f t="shared" si="7"/>
        <v>0</v>
      </c>
      <c r="M48" s="259">
        <f t="shared" si="7"/>
        <v>0</v>
      </c>
      <c r="N48" s="259">
        <f t="shared" si="7"/>
        <v>0</v>
      </c>
      <c r="O48" s="259">
        <f t="shared" si="7"/>
        <v>0</v>
      </c>
      <c r="P48" s="259">
        <f t="shared" si="7"/>
        <v>0</v>
      </c>
      <c r="Q48" s="259">
        <f t="shared" si="7"/>
        <v>0</v>
      </c>
      <c r="R48" s="259">
        <f t="shared" si="7"/>
        <v>0</v>
      </c>
      <c r="S48" s="260">
        <f t="shared" si="7"/>
        <v>0</v>
      </c>
    </row>
    <row r="49" spans="2:19" ht="26.25">
      <c r="B49" s="37"/>
      <c r="C49" s="121"/>
      <c r="D49" s="167"/>
      <c r="E49" s="259"/>
      <c r="F49" s="259"/>
      <c r="G49" s="259">
        <f t="shared" si="1"/>
        <v>0</v>
      </c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60"/>
    </row>
    <row r="50" spans="2:19" ht="26.25">
      <c r="B50" s="37">
        <v>6</v>
      </c>
      <c r="C50" s="121" t="s">
        <v>90</v>
      </c>
      <c r="D50" s="167">
        <v>614900</v>
      </c>
      <c r="E50" s="259">
        <f>E51</f>
        <v>0</v>
      </c>
      <c r="F50" s="259">
        <f aca="true" t="shared" si="8" ref="F50:S50">F51</f>
        <v>0</v>
      </c>
      <c r="G50" s="259">
        <f t="shared" si="8"/>
        <v>0</v>
      </c>
      <c r="H50" s="259">
        <f t="shared" si="8"/>
        <v>0</v>
      </c>
      <c r="I50" s="259">
        <f t="shared" si="8"/>
        <v>0</v>
      </c>
      <c r="J50" s="259">
        <f t="shared" si="8"/>
        <v>0</v>
      </c>
      <c r="K50" s="259">
        <f t="shared" si="8"/>
        <v>0</v>
      </c>
      <c r="L50" s="259">
        <f t="shared" si="8"/>
        <v>0</v>
      </c>
      <c r="M50" s="259">
        <f t="shared" si="8"/>
        <v>0</v>
      </c>
      <c r="N50" s="259">
        <f t="shared" si="8"/>
        <v>0</v>
      </c>
      <c r="O50" s="259">
        <f t="shared" si="8"/>
        <v>0</v>
      </c>
      <c r="P50" s="259">
        <f t="shared" si="8"/>
        <v>0</v>
      </c>
      <c r="Q50" s="259">
        <f t="shared" si="8"/>
        <v>0</v>
      </c>
      <c r="R50" s="259">
        <f t="shared" si="8"/>
        <v>0</v>
      </c>
      <c r="S50" s="260">
        <f t="shared" si="8"/>
        <v>0</v>
      </c>
    </row>
    <row r="51" spans="2:19" ht="26.25">
      <c r="B51" s="32"/>
      <c r="C51" s="117"/>
      <c r="D51" s="169"/>
      <c r="E51" s="259"/>
      <c r="F51" s="259"/>
      <c r="G51" s="259">
        <f t="shared" si="1"/>
        <v>0</v>
      </c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60"/>
    </row>
    <row r="52" spans="2:19" ht="39" thickBot="1">
      <c r="B52" s="218" t="s">
        <v>23</v>
      </c>
      <c r="C52" s="144" t="s">
        <v>102</v>
      </c>
      <c r="D52" s="179">
        <v>615000</v>
      </c>
      <c r="E52" s="261">
        <f>E53+E56</f>
        <v>0</v>
      </c>
      <c r="F52" s="261">
        <f aca="true" t="shared" si="9" ref="F52:S52">F53+F56</f>
        <v>0</v>
      </c>
      <c r="G52" s="261">
        <f t="shared" si="9"/>
        <v>0</v>
      </c>
      <c r="H52" s="261">
        <f t="shared" si="9"/>
        <v>0</v>
      </c>
      <c r="I52" s="261">
        <f t="shared" si="9"/>
        <v>0</v>
      </c>
      <c r="J52" s="261">
        <f t="shared" si="9"/>
        <v>0</v>
      </c>
      <c r="K52" s="261">
        <f t="shared" si="9"/>
        <v>0</v>
      </c>
      <c r="L52" s="261">
        <f t="shared" si="9"/>
        <v>0</v>
      </c>
      <c r="M52" s="261">
        <f t="shared" si="9"/>
        <v>0</v>
      </c>
      <c r="N52" s="261">
        <f t="shared" si="9"/>
        <v>0</v>
      </c>
      <c r="O52" s="261">
        <f t="shared" si="9"/>
        <v>0</v>
      </c>
      <c r="P52" s="261">
        <f t="shared" si="9"/>
        <v>0</v>
      </c>
      <c r="Q52" s="261">
        <f t="shared" si="9"/>
        <v>0</v>
      </c>
      <c r="R52" s="261">
        <f t="shared" si="9"/>
        <v>0</v>
      </c>
      <c r="S52" s="262">
        <f t="shared" si="9"/>
        <v>0</v>
      </c>
    </row>
    <row r="53" spans="2:19" ht="39">
      <c r="B53" s="219">
        <v>1</v>
      </c>
      <c r="C53" s="189" t="s">
        <v>91</v>
      </c>
      <c r="D53" s="178">
        <v>615100</v>
      </c>
      <c r="E53" s="263">
        <f>SUM(E54:E55)</f>
        <v>0</v>
      </c>
      <c r="F53" s="263">
        <f aca="true" t="shared" si="10" ref="F53:S53">SUM(F54:F55)</f>
        <v>0</v>
      </c>
      <c r="G53" s="263">
        <f t="shared" si="10"/>
        <v>0</v>
      </c>
      <c r="H53" s="263">
        <f t="shared" si="10"/>
        <v>0</v>
      </c>
      <c r="I53" s="263">
        <f t="shared" si="10"/>
        <v>0</v>
      </c>
      <c r="J53" s="263">
        <f t="shared" si="10"/>
        <v>0</v>
      </c>
      <c r="K53" s="263">
        <f t="shared" si="10"/>
        <v>0</v>
      </c>
      <c r="L53" s="263">
        <f t="shared" si="10"/>
        <v>0</v>
      </c>
      <c r="M53" s="263">
        <f t="shared" si="10"/>
        <v>0</v>
      </c>
      <c r="N53" s="263">
        <f t="shared" si="10"/>
        <v>0</v>
      </c>
      <c r="O53" s="263">
        <f t="shared" si="10"/>
        <v>0</v>
      </c>
      <c r="P53" s="263">
        <f t="shared" si="10"/>
        <v>0</v>
      </c>
      <c r="Q53" s="263">
        <f t="shared" si="10"/>
        <v>0</v>
      </c>
      <c r="R53" s="263">
        <f t="shared" si="10"/>
        <v>0</v>
      </c>
      <c r="S53" s="265">
        <f t="shared" si="10"/>
        <v>0</v>
      </c>
    </row>
    <row r="54" spans="2:19" ht="26.25">
      <c r="B54" s="37"/>
      <c r="C54" s="121"/>
      <c r="D54" s="167"/>
      <c r="E54" s="266"/>
      <c r="F54" s="266"/>
      <c r="G54" s="259">
        <f t="shared" si="1"/>
        <v>0</v>
      </c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7"/>
    </row>
    <row r="55" spans="2:19" ht="26.25">
      <c r="B55" s="37"/>
      <c r="C55" s="121"/>
      <c r="D55" s="167"/>
      <c r="E55" s="266"/>
      <c r="F55" s="266"/>
      <c r="G55" s="259">
        <f t="shared" si="1"/>
        <v>0</v>
      </c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7"/>
    </row>
    <row r="56" spans="2:19" ht="39">
      <c r="B56" s="37">
        <v>2</v>
      </c>
      <c r="C56" s="123" t="s">
        <v>92</v>
      </c>
      <c r="D56" s="167">
        <v>615200</v>
      </c>
      <c r="E56" s="266">
        <f>E57</f>
        <v>0</v>
      </c>
      <c r="F56" s="266">
        <f aca="true" t="shared" si="11" ref="F56:S56">F57</f>
        <v>0</v>
      </c>
      <c r="G56" s="266">
        <f t="shared" si="11"/>
        <v>0</v>
      </c>
      <c r="H56" s="266">
        <f t="shared" si="11"/>
        <v>0</v>
      </c>
      <c r="I56" s="266">
        <f t="shared" si="11"/>
        <v>0</v>
      </c>
      <c r="J56" s="266">
        <f t="shared" si="11"/>
        <v>0</v>
      </c>
      <c r="K56" s="266">
        <f t="shared" si="11"/>
        <v>0</v>
      </c>
      <c r="L56" s="266">
        <f t="shared" si="11"/>
        <v>0</v>
      </c>
      <c r="M56" s="266">
        <f t="shared" si="11"/>
        <v>0</v>
      </c>
      <c r="N56" s="266">
        <f t="shared" si="11"/>
        <v>0</v>
      </c>
      <c r="O56" s="266">
        <f t="shared" si="11"/>
        <v>0</v>
      </c>
      <c r="P56" s="266">
        <f t="shared" si="11"/>
        <v>0</v>
      </c>
      <c r="Q56" s="266">
        <f t="shared" si="11"/>
        <v>0</v>
      </c>
      <c r="R56" s="266">
        <f t="shared" si="11"/>
        <v>0</v>
      </c>
      <c r="S56" s="267">
        <f t="shared" si="11"/>
        <v>0</v>
      </c>
    </row>
    <row r="57" spans="2:19" ht="26.25">
      <c r="B57" s="37"/>
      <c r="C57" s="123"/>
      <c r="D57" s="167"/>
      <c r="E57" s="266"/>
      <c r="F57" s="266"/>
      <c r="G57" s="259">
        <f t="shared" si="1"/>
        <v>0</v>
      </c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7"/>
    </row>
    <row r="58" spans="2:19" ht="39" thickBot="1">
      <c r="B58" s="218" t="s">
        <v>24</v>
      </c>
      <c r="C58" s="144" t="s">
        <v>48</v>
      </c>
      <c r="D58" s="179">
        <v>616000</v>
      </c>
      <c r="E58" s="261">
        <f>E59</f>
        <v>0</v>
      </c>
      <c r="F58" s="261">
        <f aca="true" t="shared" si="12" ref="F58:S58">F59</f>
        <v>0</v>
      </c>
      <c r="G58" s="261">
        <f t="shared" si="12"/>
        <v>0</v>
      </c>
      <c r="H58" s="261">
        <f t="shared" si="12"/>
        <v>0</v>
      </c>
      <c r="I58" s="261">
        <f t="shared" si="12"/>
        <v>0</v>
      </c>
      <c r="J58" s="261">
        <f t="shared" si="12"/>
        <v>0</v>
      </c>
      <c r="K58" s="261">
        <f t="shared" si="12"/>
        <v>0</v>
      </c>
      <c r="L58" s="261">
        <f t="shared" si="12"/>
        <v>0</v>
      </c>
      <c r="M58" s="261">
        <f t="shared" si="12"/>
        <v>0</v>
      </c>
      <c r="N58" s="261">
        <f t="shared" si="12"/>
        <v>0</v>
      </c>
      <c r="O58" s="261">
        <f t="shared" si="12"/>
        <v>0</v>
      </c>
      <c r="P58" s="261">
        <f t="shared" si="12"/>
        <v>0</v>
      </c>
      <c r="Q58" s="261">
        <f t="shared" si="12"/>
        <v>0</v>
      </c>
      <c r="R58" s="261">
        <f t="shared" si="12"/>
        <v>0</v>
      </c>
      <c r="S58" s="262">
        <f t="shared" si="12"/>
        <v>0</v>
      </c>
    </row>
    <row r="59" spans="2:19" ht="26.25">
      <c r="B59" s="220">
        <v>1</v>
      </c>
      <c r="C59" s="188" t="s">
        <v>93</v>
      </c>
      <c r="D59" s="180">
        <v>616200</v>
      </c>
      <c r="E59" s="268"/>
      <c r="F59" s="268"/>
      <c r="G59" s="257">
        <f t="shared" si="1"/>
        <v>0</v>
      </c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9"/>
    </row>
    <row r="60" spans="2:19" ht="57.75" thickBot="1">
      <c r="B60" s="218" t="s">
        <v>28</v>
      </c>
      <c r="C60" s="144" t="s">
        <v>143</v>
      </c>
      <c r="D60" s="187"/>
      <c r="E60" s="261">
        <f>SUM(E61:E66)</f>
        <v>0</v>
      </c>
      <c r="F60" s="261">
        <f aca="true" t="shared" si="13" ref="F60:S60">SUM(F61:F66)</f>
        <v>0</v>
      </c>
      <c r="G60" s="261">
        <f t="shared" si="13"/>
        <v>0</v>
      </c>
      <c r="H60" s="261">
        <f t="shared" si="13"/>
        <v>0</v>
      </c>
      <c r="I60" s="261">
        <f t="shared" si="13"/>
        <v>0</v>
      </c>
      <c r="J60" s="261">
        <f t="shared" si="13"/>
        <v>0</v>
      </c>
      <c r="K60" s="261">
        <f t="shared" si="13"/>
        <v>0</v>
      </c>
      <c r="L60" s="261">
        <f t="shared" si="13"/>
        <v>0</v>
      </c>
      <c r="M60" s="261">
        <f t="shared" si="13"/>
        <v>0</v>
      </c>
      <c r="N60" s="261">
        <f t="shared" si="13"/>
        <v>0</v>
      </c>
      <c r="O60" s="261">
        <f t="shared" si="13"/>
        <v>0</v>
      </c>
      <c r="P60" s="261">
        <f t="shared" si="13"/>
        <v>0</v>
      </c>
      <c r="Q60" s="261">
        <f t="shared" si="13"/>
        <v>0</v>
      </c>
      <c r="R60" s="261">
        <f t="shared" si="13"/>
        <v>0</v>
      </c>
      <c r="S60" s="262">
        <f t="shared" si="13"/>
        <v>0</v>
      </c>
    </row>
    <row r="61" spans="2:20" ht="39">
      <c r="B61" s="221">
        <v>1</v>
      </c>
      <c r="C61" s="186" t="s">
        <v>94</v>
      </c>
      <c r="D61" s="181">
        <v>821100</v>
      </c>
      <c r="E61" s="257"/>
      <c r="F61" s="257"/>
      <c r="G61" s="257">
        <f t="shared" si="1"/>
        <v>0</v>
      </c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8"/>
      <c r="T61" s="177"/>
    </row>
    <row r="62" spans="2:20" ht="26.25">
      <c r="B62" s="32">
        <v>2</v>
      </c>
      <c r="C62" s="117" t="s">
        <v>43</v>
      </c>
      <c r="D62" s="169">
        <v>821200</v>
      </c>
      <c r="E62" s="259"/>
      <c r="F62" s="259"/>
      <c r="G62" s="259">
        <f t="shared" si="1"/>
        <v>0</v>
      </c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60"/>
      <c r="T62" s="177"/>
    </row>
    <row r="63" spans="2:20" ht="26.25">
      <c r="B63" s="32">
        <v>3</v>
      </c>
      <c r="C63" s="117" t="s">
        <v>44</v>
      </c>
      <c r="D63" s="169">
        <v>821300</v>
      </c>
      <c r="E63" s="259"/>
      <c r="F63" s="259"/>
      <c r="G63" s="259">
        <f t="shared" si="1"/>
        <v>0</v>
      </c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60"/>
      <c r="T63" s="177"/>
    </row>
    <row r="64" spans="2:19" ht="39">
      <c r="B64" s="32">
        <v>4</v>
      </c>
      <c r="C64" s="123" t="s">
        <v>45</v>
      </c>
      <c r="D64" s="169">
        <v>821400</v>
      </c>
      <c r="E64" s="259"/>
      <c r="F64" s="259"/>
      <c r="G64" s="259">
        <f t="shared" si="1"/>
        <v>0</v>
      </c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60"/>
    </row>
    <row r="65" spans="2:19" ht="39">
      <c r="B65" s="32">
        <v>5</v>
      </c>
      <c r="C65" s="123" t="s">
        <v>46</v>
      </c>
      <c r="D65" s="169">
        <v>821500</v>
      </c>
      <c r="E65" s="259"/>
      <c r="F65" s="259"/>
      <c r="G65" s="259">
        <f t="shared" si="1"/>
        <v>0</v>
      </c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60"/>
    </row>
    <row r="66" spans="2:20" ht="39">
      <c r="B66" s="32">
        <v>6</v>
      </c>
      <c r="C66" s="123" t="s">
        <v>47</v>
      </c>
      <c r="D66" s="169">
        <v>821600</v>
      </c>
      <c r="E66" s="259"/>
      <c r="F66" s="259"/>
      <c r="G66" s="259">
        <f t="shared" si="1"/>
        <v>0</v>
      </c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60"/>
      <c r="T66" s="11"/>
    </row>
    <row r="67" spans="2:20" ht="39" thickBot="1">
      <c r="B67" s="218"/>
      <c r="C67" s="144" t="s">
        <v>49</v>
      </c>
      <c r="D67" s="187"/>
      <c r="E67" s="261">
        <f>E14+E26+E52+E58+E60</f>
        <v>0</v>
      </c>
      <c r="F67" s="261">
        <f aca="true" t="shared" si="14" ref="F67:S67">F14+F26+F52+F58+F60</f>
        <v>0</v>
      </c>
      <c r="G67" s="261">
        <f t="shared" si="14"/>
        <v>0</v>
      </c>
      <c r="H67" s="261">
        <f t="shared" si="14"/>
        <v>0</v>
      </c>
      <c r="I67" s="261">
        <f t="shared" si="14"/>
        <v>0</v>
      </c>
      <c r="J67" s="261">
        <f t="shared" si="14"/>
        <v>0</v>
      </c>
      <c r="K67" s="261">
        <f t="shared" si="14"/>
        <v>0</v>
      </c>
      <c r="L67" s="261">
        <f t="shared" si="14"/>
        <v>0</v>
      </c>
      <c r="M67" s="261">
        <f t="shared" si="14"/>
        <v>0</v>
      </c>
      <c r="N67" s="261">
        <f t="shared" si="14"/>
        <v>0</v>
      </c>
      <c r="O67" s="261">
        <f t="shared" si="14"/>
        <v>0</v>
      </c>
      <c r="P67" s="261">
        <f t="shared" si="14"/>
        <v>0</v>
      </c>
      <c r="Q67" s="261">
        <f t="shared" si="14"/>
        <v>0</v>
      </c>
      <c r="R67" s="261">
        <f t="shared" si="14"/>
        <v>0</v>
      </c>
      <c r="S67" s="262">
        <f t="shared" si="14"/>
        <v>0</v>
      </c>
      <c r="T67" s="11"/>
    </row>
    <row r="68" spans="2:20" ht="18.75">
      <c r="B68" s="135"/>
      <c r="C68" s="136"/>
      <c r="D68" s="137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11"/>
    </row>
    <row r="69" spans="2:20" ht="18.75">
      <c r="B69" s="135"/>
      <c r="C69" s="136"/>
      <c r="D69" s="137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11"/>
    </row>
    <row r="70" spans="2:20" ht="15.75" customHeight="1">
      <c r="B70" s="10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6"/>
      <c r="Q70" s="6"/>
      <c r="R70" s="6"/>
      <c r="S70" s="6"/>
      <c r="T70" s="11"/>
    </row>
    <row r="71" spans="2:20" ht="15.75" customHeight="1">
      <c r="B71" s="10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6"/>
      <c r="Q71" s="132"/>
      <c r="R71" s="132"/>
      <c r="S71" s="132"/>
      <c r="T71" s="11"/>
    </row>
    <row r="72" spans="2:20" ht="15.75" customHeight="1">
      <c r="B72" s="10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6"/>
      <c r="Q72" s="6"/>
      <c r="R72" s="6"/>
      <c r="S72" s="6"/>
      <c r="T72" s="11"/>
    </row>
    <row r="73" spans="2:20" ht="15" customHeight="1">
      <c r="B73" s="11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1"/>
      <c r="O73" s="13"/>
      <c r="P73" s="13"/>
      <c r="Q73" s="11"/>
      <c r="R73" s="134" t="s">
        <v>97</v>
      </c>
      <c r="T73" s="11"/>
    </row>
    <row r="74" spans="2:19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2:19" ht="18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0"/>
      <c r="P75" s="7"/>
      <c r="Q75" s="11"/>
      <c r="R75" s="10"/>
      <c r="S75" s="53"/>
    </row>
    <row r="76" spans="2:19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2:19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</sheetData>
  <sheetProtection password="C5E3" sheet="1" formatCells="0" formatColumns="0" formatRows="0"/>
  <mergeCells count="14">
    <mergeCell ref="F10:F12"/>
    <mergeCell ref="G10:G12"/>
    <mergeCell ref="E8:O8"/>
    <mergeCell ref="H10:S11"/>
    <mergeCell ref="C70:O70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2" fitToWidth="1" horizontalDpi="600" verticalDpi="600" orientation="landscape" paperSize="9" scale="39" r:id="rId1"/>
  <headerFooter>
    <oddFooter>&amp;C&amp;A&amp;RPage &amp;P</oddFooter>
  </headerFooter>
  <rowBreaks count="1" manualBreakCount="1">
    <brk id="51" min="1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7"/>
  <sheetViews>
    <sheetView view="pageBreakPreview" zoomScale="54" zoomScaleNormal="60" zoomScaleSheetLayoutView="54" zoomScalePageLayoutView="0" workbookViewId="0" topLeftCell="A1">
      <selection activeCell="K5" sqref="K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90" t="s">
        <v>95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</row>
    <row r="2" spans="17:19" ht="15.75" customHeight="1">
      <c r="Q2" s="392" t="s">
        <v>96</v>
      </c>
      <c r="R2" s="392"/>
      <c r="S2" s="126"/>
    </row>
    <row r="3" spans="2:19" ht="21.75" customHeight="1">
      <c r="B3" s="390" t="s">
        <v>100</v>
      </c>
      <c r="C3" s="390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108"/>
      <c r="Q3" s="392"/>
      <c r="R3" s="392"/>
      <c r="S3" s="15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4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49"/>
    </row>
    <row r="6" spans="2:19" ht="15" customHeight="1">
      <c r="B6" s="176" t="s">
        <v>119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38"/>
      <c r="O6" s="138"/>
      <c r="P6" s="138"/>
      <c r="Q6" s="138" t="s">
        <v>105</v>
      </c>
      <c r="R6" s="138"/>
      <c r="S6" s="150"/>
    </row>
    <row r="7" spans="2:19" ht="21" customHeight="1"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15"/>
      <c r="Q7" s="126"/>
      <c r="R7" s="126"/>
      <c r="S7" s="151"/>
    </row>
    <row r="8" spans="2:19" ht="22.5" customHeight="1">
      <c r="B8" s="138" t="s">
        <v>106</v>
      </c>
      <c r="C8" s="138"/>
      <c r="D8" s="13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138"/>
      <c r="Q8" s="138" t="s">
        <v>107</v>
      </c>
      <c r="R8" s="138"/>
      <c r="S8" s="152"/>
    </row>
    <row r="9" spans="2:19" ht="12" customHeight="1" thickBot="1"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48"/>
    </row>
    <row r="10" spans="2:19" s="140" customFormat="1" ht="67.5" customHeight="1">
      <c r="B10" s="422" t="s">
        <v>1</v>
      </c>
      <c r="C10" s="455" t="s">
        <v>123</v>
      </c>
      <c r="D10" s="428" t="s">
        <v>3</v>
      </c>
      <c r="E10" s="415" t="s">
        <v>153</v>
      </c>
      <c r="F10" s="415" t="s">
        <v>154</v>
      </c>
      <c r="G10" s="429" t="s">
        <v>158</v>
      </c>
      <c r="H10" s="449" t="s">
        <v>120</v>
      </c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1"/>
    </row>
    <row r="11" spans="2:19" s="140" customFormat="1" ht="17.25" customHeight="1" thickBot="1">
      <c r="B11" s="423"/>
      <c r="C11" s="456"/>
      <c r="D11" s="407"/>
      <c r="E11" s="410"/>
      <c r="F11" s="410"/>
      <c r="G11" s="430"/>
      <c r="H11" s="452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4"/>
    </row>
    <row r="12" spans="2:19" s="140" customFormat="1" ht="63.75" customHeight="1" thickBot="1">
      <c r="B12" s="424"/>
      <c r="C12" s="457"/>
      <c r="D12" s="408"/>
      <c r="E12" s="411"/>
      <c r="F12" s="411"/>
      <c r="G12" s="431"/>
      <c r="H12" s="172" t="s">
        <v>52</v>
      </c>
      <c r="I12" s="172" t="s">
        <v>53</v>
      </c>
      <c r="J12" s="172" t="s">
        <v>54</v>
      </c>
      <c r="K12" s="172" t="s">
        <v>55</v>
      </c>
      <c r="L12" s="172" t="s">
        <v>56</v>
      </c>
      <c r="M12" s="172" t="s">
        <v>57</v>
      </c>
      <c r="N12" s="170" t="s">
        <v>58</v>
      </c>
      <c r="O12" s="170" t="s">
        <v>59</v>
      </c>
      <c r="P12" s="170" t="s">
        <v>60</v>
      </c>
      <c r="Q12" s="170" t="s">
        <v>98</v>
      </c>
      <c r="R12" s="170" t="s">
        <v>99</v>
      </c>
      <c r="S12" s="170" t="s">
        <v>63</v>
      </c>
    </row>
    <row r="13" spans="2:19" s="140" customFormat="1" ht="15.75" thickBot="1">
      <c r="B13" s="143">
        <v>1</v>
      </c>
      <c r="C13" s="143">
        <v>2</v>
      </c>
      <c r="D13" s="143">
        <v>3</v>
      </c>
      <c r="E13" s="142">
        <v>4</v>
      </c>
      <c r="F13" s="142">
        <v>5</v>
      </c>
      <c r="G13" s="142" t="s">
        <v>127</v>
      </c>
      <c r="H13" s="142">
        <v>7</v>
      </c>
      <c r="I13" s="142">
        <v>8</v>
      </c>
      <c r="J13" s="142">
        <v>9</v>
      </c>
      <c r="K13" s="142">
        <v>10</v>
      </c>
      <c r="L13" s="142">
        <v>11</v>
      </c>
      <c r="M13" s="142">
        <v>12</v>
      </c>
      <c r="N13" s="142">
        <v>13</v>
      </c>
      <c r="O13" s="142">
        <v>14</v>
      </c>
      <c r="P13" s="142">
        <v>15</v>
      </c>
      <c r="Q13" s="142">
        <v>16</v>
      </c>
      <c r="R13" s="142">
        <v>17</v>
      </c>
      <c r="S13" s="142">
        <v>18</v>
      </c>
    </row>
    <row r="14" spans="2:19" s="254" customFormat="1" ht="23.25">
      <c r="B14" s="250" t="s">
        <v>12</v>
      </c>
      <c r="C14" s="146" t="s">
        <v>104</v>
      </c>
      <c r="D14" s="251"/>
      <c r="E14" s="252">
        <f>SUM(E15:E25)</f>
        <v>0</v>
      </c>
      <c r="F14" s="252">
        <f aca="true" t="shared" si="0" ref="F14:S14">SUM(F15:F25)</f>
        <v>0</v>
      </c>
      <c r="G14" s="252">
        <f t="shared" si="0"/>
        <v>0</v>
      </c>
      <c r="H14" s="252">
        <f t="shared" si="0"/>
        <v>0</v>
      </c>
      <c r="I14" s="252">
        <f t="shared" si="0"/>
        <v>0</v>
      </c>
      <c r="J14" s="252">
        <f t="shared" si="0"/>
        <v>0</v>
      </c>
      <c r="K14" s="252">
        <f t="shared" si="0"/>
        <v>0</v>
      </c>
      <c r="L14" s="252">
        <f t="shared" si="0"/>
        <v>0</v>
      </c>
      <c r="M14" s="252">
        <f t="shared" si="0"/>
        <v>0</v>
      </c>
      <c r="N14" s="252">
        <f t="shared" si="0"/>
        <v>0</v>
      </c>
      <c r="O14" s="252">
        <f t="shared" si="0"/>
        <v>0</v>
      </c>
      <c r="P14" s="252">
        <f t="shared" si="0"/>
        <v>0</v>
      </c>
      <c r="Q14" s="252">
        <f t="shared" si="0"/>
        <v>0</v>
      </c>
      <c r="R14" s="252">
        <f t="shared" si="0"/>
        <v>0</v>
      </c>
      <c r="S14" s="253">
        <f t="shared" si="0"/>
        <v>0</v>
      </c>
    </row>
    <row r="15" spans="2:19" s="246" customFormat="1" ht="26.25">
      <c r="B15" s="244">
        <v>1</v>
      </c>
      <c r="C15" s="248" t="s">
        <v>38</v>
      </c>
      <c r="D15" s="245">
        <v>611100</v>
      </c>
      <c r="E15" s="255"/>
      <c r="F15" s="255"/>
      <c r="G15" s="255">
        <f>SUM(H15:S15)</f>
        <v>0</v>
      </c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6"/>
    </row>
    <row r="16" spans="2:19" s="246" customFormat="1" ht="70.5">
      <c r="B16" s="247">
        <v>2</v>
      </c>
      <c r="C16" s="248" t="s">
        <v>80</v>
      </c>
      <c r="D16" s="249">
        <v>611200</v>
      </c>
      <c r="E16" s="255"/>
      <c r="F16" s="255"/>
      <c r="G16" s="255">
        <f aca="true" t="shared" si="1" ref="G16:G66">SUM(H16:S16)</f>
        <v>0</v>
      </c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6"/>
    </row>
    <row r="17" spans="2:19" s="246" customFormat="1" ht="26.25">
      <c r="B17" s="247">
        <v>3</v>
      </c>
      <c r="C17" s="248" t="s">
        <v>14</v>
      </c>
      <c r="D17" s="249">
        <v>613100</v>
      </c>
      <c r="E17" s="255"/>
      <c r="F17" s="255"/>
      <c r="G17" s="255">
        <f t="shared" si="1"/>
        <v>0</v>
      </c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6"/>
    </row>
    <row r="18" spans="2:19" s="246" customFormat="1" ht="47.25">
      <c r="B18" s="247">
        <v>4</v>
      </c>
      <c r="C18" s="248" t="s">
        <v>81</v>
      </c>
      <c r="D18" s="249">
        <v>613200</v>
      </c>
      <c r="E18" s="255"/>
      <c r="F18" s="255"/>
      <c r="G18" s="255">
        <f t="shared" si="1"/>
        <v>0</v>
      </c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6"/>
    </row>
    <row r="19" spans="2:19" s="246" customFormat="1" ht="47.25">
      <c r="B19" s="247">
        <v>5</v>
      </c>
      <c r="C19" s="248" t="s">
        <v>16</v>
      </c>
      <c r="D19" s="249">
        <v>613300</v>
      </c>
      <c r="E19" s="255"/>
      <c r="F19" s="255"/>
      <c r="G19" s="255">
        <f t="shared" si="1"/>
        <v>0</v>
      </c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6"/>
    </row>
    <row r="20" spans="2:19" s="246" customFormat="1" ht="26.25">
      <c r="B20" s="247">
        <v>6</v>
      </c>
      <c r="C20" s="248" t="s">
        <v>40</v>
      </c>
      <c r="D20" s="249">
        <v>613400</v>
      </c>
      <c r="E20" s="255"/>
      <c r="F20" s="255"/>
      <c r="G20" s="255">
        <f t="shared" si="1"/>
        <v>0</v>
      </c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6"/>
    </row>
    <row r="21" spans="2:19" s="246" customFormat="1" ht="47.25">
      <c r="B21" s="247">
        <v>7</v>
      </c>
      <c r="C21" s="248" t="s">
        <v>41</v>
      </c>
      <c r="D21" s="249">
        <v>613500</v>
      </c>
      <c r="E21" s="255"/>
      <c r="F21" s="255"/>
      <c r="G21" s="255">
        <f t="shared" si="1"/>
        <v>0</v>
      </c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6"/>
    </row>
    <row r="22" spans="2:19" s="246" customFormat="1" ht="47.25">
      <c r="B22" s="247">
        <v>8</v>
      </c>
      <c r="C22" s="248" t="s">
        <v>101</v>
      </c>
      <c r="D22" s="249">
        <v>613600</v>
      </c>
      <c r="E22" s="255"/>
      <c r="F22" s="255"/>
      <c r="G22" s="255">
        <f t="shared" si="1"/>
        <v>0</v>
      </c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6"/>
    </row>
    <row r="23" spans="2:19" s="246" customFormat="1" ht="47.25">
      <c r="B23" s="247">
        <v>9</v>
      </c>
      <c r="C23" s="248" t="s">
        <v>18</v>
      </c>
      <c r="D23" s="249">
        <v>613700</v>
      </c>
      <c r="E23" s="255"/>
      <c r="F23" s="255"/>
      <c r="G23" s="255">
        <f t="shared" si="1"/>
        <v>0</v>
      </c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6"/>
    </row>
    <row r="24" spans="2:19" s="246" customFormat="1" ht="70.5">
      <c r="B24" s="247">
        <v>10</v>
      </c>
      <c r="C24" s="248" t="s">
        <v>83</v>
      </c>
      <c r="D24" s="249">
        <v>613800</v>
      </c>
      <c r="E24" s="255"/>
      <c r="F24" s="255"/>
      <c r="G24" s="255">
        <f t="shared" si="1"/>
        <v>0</v>
      </c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6"/>
    </row>
    <row r="25" spans="2:19" s="246" customFormat="1" ht="47.25">
      <c r="B25" s="247">
        <v>11</v>
      </c>
      <c r="C25" s="248" t="s">
        <v>20</v>
      </c>
      <c r="D25" s="249">
        <v>613900</v>
      </c>
      <c r="E25" s="255"/>
      <c r="F25" s="255"/>
      <c r="G25" s="255">
        <f t="shared" si="1"/>
        <v>0</v>
      </c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6"/>
    </row>
    <row r="26" spans="2:19" ht="76.5" thickBot="1">
      <c r="B26" s="218" t="s">
        <v>21</v>
      </c>
      <c r="C26" s="144" t="s">
        <v>103</v>
      </c>
      <c r="D26" s="179">
        <v>614000</v>
      </c>
      <c r="E26" s="261">
        <f>E27+E32+E34+E45+E48+E50</f>
        <v>0</v>
      </c>
      <c r="F26" s="261">
        <f aca="true" t="shared" si="2" ref="F26:S26">F27+F32+F34+F45+F48+F50</f>
        <v>0</v>
      </c>
      <c r="G26" s="261">
        <f t="shared" si="2"/>
        <v>0</v>
      </c>
      <c r="H26" s="261">
        <f t="shared" si="2"/>
        <v>0</v>
      </c>
      <c r="I26" s="261">
        <f t="shared" si="2"/>
        <v>0</v>
      </c>
      <c r="J26" s="261">
        <f t="shared" si="2"/>
        <v>0</v>
      </c>
      <c r="K26" s="261">
        <f t="shared" si="2"/>
        <v>0</v>
      </c>
      <c r="L26" s="261">
        <f t="shared" si="2"/>
        <v>0</v>
      </c>
      <c r="M26" s="261">
        <f t="shared" si="2"/>
        <v>0</v>
      </c>
      <c r="N26" s="261">
        <f t="shared" si="2"/>
        <v>0</v>
      </c>
      <c r="O26" s="261">
        <f t="shared" si="2"/>
        <v>0</v>
      </c>
      <c r="P26" s="261">
        <f t="shared" si="2"/>
        <v>0</v>
      </c>
      <c r="Q26" s="261">
        <f t="shared" si="2"/>
        <v>0</v>
      </c>
      <c r="R26" s="261">
        <f t="shared" si="2"/>
        <v>0</v>
      </c>
      <c r="S26" s="262">
        <f t="shared" si="2"/>
        <v>0</v>
      </c>
    </row>
    <row r="27" spans="2:19" ht="26.25">
      <c r="B27" s="219">
        <v>1</v>
      </c>
      <c r="C27" s="240" t="s">
        <v>85</v>
      </c>
      <c r="D27" s="178">
        <v>614100</v>
      </c>
      <c r="E27" s="263">
        <f>SUM(E28:E31)</f>
        <v>0</v>
      </c>
      <c r="F27" s="263">
        <f aca="true" t="shared" si="3" ref="F27:S27">SUM(F28:F31)</f>
        <v>0</v>
      </c>
      <c r="G27" s="263">
        <f t="shared" si="3"/>
        <v>0</v>
      </c>
      <c r="H27" s="263">
        <f t="shared" si="3"/>
        <v>0</v>
      </c>
      <c r="I27" s="263">
        <f t="shared" si="3"/>
        <v>0</v>
      </c>
      <c r="J27" s="263">
        <f t="shared" si="3"/>
        <v>0</v>
      </c>
      <c r="K27" s="263">
        <f t="shared" si="3"/>
        <v>0</v>
      </c>
      <c r="L27" s="263">
        <f t="shared" si="3"/>
        <v>0</v>
      </c>
      <c r="M27" s="263">
        <f t="shared" si="3"/>
        <v>0</v>
      </c>
      <c r="N27" s="263">
        <f t="shared" si="3"/>
        <v>0</v>
      </c>
      <c r="O27" s="263">
        <f t="shared" si="3"/>
        <v>0</v>
      </c>
      <c r="P27" s="263">
        <f t="shared" si="3"/>
        <v>0</v>
      </c>
      <c r="Q27" s="263">
        <f t="shared" si="3"/>
        <v>0</v>
      </c>
      <c r="R27" s="263">
        <f t="shared" si="3"/>
        <v>0</v>
      </c>
      <c r="S27" s="263">
        <f t="shared" si="3"/>
        <v>0</v>
      </c>
    </row>
    <row r="28" spans="2:19" ht="26.25">
      <c r="B28" s="33"/>
      <c r="C28" s="239"/>
      <c r="D28" s="165"/>
      <c r="E28" s="264"/>
      <c r="F28" s="264"/>
      <c r="G28" s="264">
        <f t="shared" si="1"/>
        <v>0</v>
      </c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</row>
    <row r="29" spans="2:19" ht="26.25">
      <c r="B29" s="33"/>
      <c r="C29" s="239"/>
      <c r="D29" s="165"/>
      <c r="E29" s="264"/>
      <c r="F29" s="264"/>
      <c r="G29" s="264">
        <f t="shared" si="1"/>
        <v>0</v>
      </c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</row>
    <row r="30" spans="2:19" ht="26.25">
      <c r="B30" s="37"/>
      <c r="C30" s="121"/>
      <c r="D30" s="167"/>
      <c r="E30" s="259"/>
      <c r="F30" s="259"/>
      <c r="G30" s="259">
        <f t="shared" si="1"/>
        <v>0</v>
      </c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60"/>
    </row>
    <row r="31" spans="2:19" ht="26.25">
      <c r="B31" s="37"/>
      <c r="C31" s="121"/>
      <c r="D31" s="167"/>
      <c r="E31" s="259"/>
      <c r="F31" s="259"/>
      <c r="G31" s="259">
        <f t="shared" si="1"/>
        <v>0</v>
      </c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60"/>
    </row>
    <row r="32" spans="2:19" ht="26.25">
      <c r="B32" s="37">
        <v>2</v>
      </c>
      <c r="C32" s="121" t="s">
        <v>86</v>
      </c>
      <c r="D32" s="167">
        <v>614200</v>
      </c>
      <c r="E32" s="259">
        <f>E33</f>
        <v>0</v>
      </c>
      <c r="F32" s="259">
        <f aca="true" t="shared" si="4" ref="F32:S32">F33</f>
        <v>0</v>
      </c>
      <c r="G32" s="259">
        <f t="shared" si="4"/>
        <v>0</v>
      </c>
      <c r="H32" s="259">
        <f t="shared" si="4"/>
        <v>0</v>
      </c>
      <c r="I32" s="259">
        <f t="shared" si="4"/>
        <v>0</v>
      </c>
      <c r="J32" s="259">
        <f t="shared" si="4"/>
        <v>0</v>
      </c>
      <c r="K32" s="259">
        <f t="shared" si="4"/>
        <v>0</v>
      </c>
      <c r="L32" s="259">
        <f t="shared" si="4"/>
        <v>0</v>
      </c>
      <c r="M32" s="259">
        <f t="shared" si="4"/>
        <v>0</v>
      </c>
      <c r="N32" s="259">
        <f t="shared" si="4"/>
        <v>0</v>
      </c>
      <c r="O32" s="259">
        <f t="shared" si="4"/>
        <v>0</v>
      </c>
      <c r="P32" s="259">
        <f t="shared" si="4"/>
        <v>0</v>
      </c>
      <c r="Q32" s="259">
        <f t="shared" si="4"/>
        <v>0</v>
      </c>
      <c r="R32" s="259">
        <f t="shared" si="4"/>
        <v>0</v>
      </c>
      <c r="S32" s="259">
        <f t="shared" si="4"/>
        <v>0</v>
      </c>
    </row>
    <row r="33" spans="2:19" ht="26.25">
      <c r="B33" s="37"/>
      <c r="C33" s="121"/>
      <c r="D33" s="167"/>
      <c r="E33" s="259"/>
      <c r="F33" s="259"/>
      <c r="G33" s="259">
        <f t="shared" si="1"/>
        <v>0</v>
      </c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60"/>
    </row>
    <row r="34" spans="2:19" ht="39">
      <c r="B34" s="37">
        <v>3</v>
      </c>
      <c r="C34" s="124" t="s">
        <v>87</v>
      </c>
      <c r="D34" s="167">
        <v>614300</v>
      </c>
      <c r="E34" s="259">
        <f>SUM(E35:E44)</f>
        <v>0</v>
      </c>
      <c r="F34" s="259">
        <f aca="true" t="shared" si="5" ref="F34:S34">SUM(F35:F44)</f>
        <v>0</v>
      </c>
      <c r="G34" s="259">
        <f t="shared" si="5"/>
        <v>0</v>
      </c>
      <c r="H34" s="259">
        <f t="shared" si="5"/>
        <v>0</v>
      </c>
      <c r="I34" s="259">
        <f t="shared" si="5"/>
        <v>0</v>
      </c>
      <c r="J34" s="259">
        <f t="shared" si="5"/>
        <v>0</v>
      </c>
      <c r="K34" s="259">
        <f t="shared" si="5"/>
        <v>0</v>
      </c>
      <c r="L34" s="259">
        <f t="shared" si="5"/>
        <v>0</v>
      </c>
      <c r="M34" s="259">
        <f t="shared" si="5"/>
        <v>0</v>
      </c>
      <c r="N34" s="259">
        <f t="shared" si="5"/>
        <v>0</v>
      </c>
      <c r="O34" s="259">
        <f t="shared" si="5"/>
        <v>0</v>
      </c>
      <c r="P34" s="259">
        <f t="shared" si="5"/>
        <v>0</v>
      </c>
      <c r="Q34" s="259">
        <f t="shared" si="5"/>
        <v>0</v>
      </c>
      <c r="R34" s="259">
        <f t="shared" si="5"/>
        <v>0</v>
      </c>
      <c r="S34" s="259">
        <f t="shared" si="5"/>
        <v>0</v>
      </c>
    </row>
    <row r="35" spans="2:19" ht="26.25">
      <c r="B35" s="37"/>
      <c r="C35" s="121"/>
      <c r="D35" s="167"/>
      <c r="E35" s="259"/>
      <c r="F35" s="259"/>
      <c r="G35" s="259">
        <f t="shared" si="1"/>
        <v>0</v>
      </c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60"/>
    </row>
    <row r="36" spans="2:19" ht="26.25">
      <c r="B36" s="37"/>
      <c r="C36" s="121"/>
      <c r="D36" s="167"/>
      <c r="E36" s="259"/>
      <c r="F36" s="259"/>
      <c r="G36" s="259">
        <f t="shared" si="1"/>
        <v>0</v>
      </c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60"/>
    </row>
    <row r="37" spans="2:19" ht="26.25">
      <c r="B37" s="37"/>
      <c r="C37" s="121"/>
      <c r="D37" s="167"/>
      <c r="E37" s="259"/>
      <c r="F37" s="259"/>
      <c r="G37" s="259">
        <f t="shared" si="1"/>
        <v>0</v>
      </c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60"/>
    </row>
    <row r="38" spans="2:19" ht="26.25">
      <c r="B38" s="37"/>
      <c r="C38" s="121"/>
      <c r="D38" s="167"/>
      <c r="E38" s="259"/>
      <c r="F38" s="259"/>
      <c r="G38" s="259">
        <f t="shared" si="1"/>
        <v>0</v>
      </c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60"/>
    </row>
    <row r="39" spans="2:19" ht="26.25">
      <c r="B39" s="37"/>
      <c r="C39" s="121"/>
      <c r="D39" s="167"/>
      <c r="E39" s="259"/>
      <c r="F39" s="259"/>
      <c r="G39" s="259">
        <f t="shared" si="1"/>
        <v>0</v>
      </c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60"/>
    </row>
    <row r="40" spans="2:19" ht="26.25">
      <c r="B40" s="37"/>
      <c r="C40" s="121"/>
      <c r="D40" s="167"/>
      <c r="E40" s="259"/>
      <c r="F40" s="259"/>
      <c r="G40" s="259">
        <f t="shared" si="1"/>
        <v>0</v>
      </c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60"/>
    </row>
    <row r="41" spans="2:19" ht="26.25">
      <c r="B41" s="32"/>
      <c r="C41" s="121"/>
      <c r="D41" s="165"/>
      <c r="E41" s="264"/>
      <c r="F41" s="264"/>
      <c r="G41" s="259">
        <f t="shared" si="1"/>
        <v>0</v>
      </c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0"/>
    </row>
    <row r="42" spans="2:19" ht="26.25">
      <c r="B42" s="37"/>
      <c r="C42" s="121"/>
      <c r="D42" s="167"/>
      <c r="E42" s="259"/>
      <c r="F42" s="259"/>
      <c r="G42" s="259">
        <f t="shared" si="1"/>
        <v>0</v>
      </c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60"/>
    </row>
    <row r="43" spans="2:19" ht="26.25">
      <c r="B43" s="37"/>
      <c r="C43" s="121"/>
      <c r="D43" s="167"/>
      <c r="E43" s="259"/>
      <c r="F43" s="259"/>
      <c r="G43" s="259">
        <f t="shared" si="1"/>
        <v>0</v>
      </c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60"/>
    </row>
    <row r="44" spans="2:19" ht="26.25">
      <c r="B44" s="32"/>
      <c r="C44" s="121"/>
      <c r="D44" s="165"/>
      <c r="E44" s="264"/>
      <c r="F44" s="264"/>
      <c r="G44" s="259">
        <f t="shared" si="1"/>
        <v>0</v>
      </c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0"/>
    </row>
    <row r="45" spans="2:19" ht="26.25">
      <c r="B45" s="37">
        <v>4</v>
      </c>
      <c r="C45" s="121" t="s">
        <v>88</v>
      </c>
      <c r="D45" s="167">
        <v>614700</v>
      </c>
      <c r="E45" s="259">
        <f>SUM(E46:E47)</f>
        <v>0</v>
      </c>
      <c r="F45" s="259">
        <f aca="true" t="shared" si="6" ref="F45:S45">SUM(F46:F47)</f>
        <v>0</v>
      </c>
      <c r="G45" s="259">
        <f t="shared" si="6"/>
        <v>0</v>
      </c>
      <c r="H45" s="259">
        <f t="shared" si="6"/>
        <v>0</v>
      </c>
      <c r="I45" s="259">
        <f t="shared" si="6"/>
        <v>0</v>
      </c>
      <c r="J45" s="259">
        <f t="shared" si="6"/>
        <v>0</v>
      </c>
      <c r="K45" s="259">
        <f t="shared" si="6"/>
        <v>0</v>
      </c>
      <c r="L45" s="259">
        <f t="shared" si="6"/>
        <v>0</v>
      </c>
      <c r="M45" s="259">
        <f t="shared" si="6"/>
        <v>0</v>
      </c>
      <c r="N45" s="259">
        <f t="shared" si="6"/>
        <v>0</v>
      </c>
      <c r="O45" s="259">
        <f t="shared" si="6"/>
        <v>0</v>
      </c>
      <c r="P45" s="259">
        <f t="shared" si="6"/>
        <v>0</v>
      </c>
      <c r="Q45" s="259">
        <f t="shared" si="6"/>
        <v>0</v>
      </c>
      <c r="R45" s="259">
        <f t="shared" si="6"/>
        <v>0</v>
      </c>
      <c r="S45" s="260">
        <f t="shared" si="6"/>
        <v>0</v>
      </c>
    </row>
    <row r="46" spans="2:19" ht="26.25">
      <c r="B46" s="37"/>
      <c r="C46" s="121"/>
      <c r="D46" s="167"/>
      <c r="E46" s="259"/>
      <c r="F46" s="259"/>
      <c r="G46" s="259">
        <f t="shared" si="1"/>
        <v>0</v>
      </c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60"/>
    </row>
    <row r="47" spans="2:19" ht="26.25">
      <c r="B47" s="37"/>
      <c r="C47" s="121"/>
      <c r="D47" s="167"/>
      <c r="E47" s="259"/>
      <c r="F47" s="259"/>
      <c r="G47" s="259">
        <f t="shared" si="1"/>
        <v>0</v>
      </c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60"/>
    </row>
    <row r="48" spans="2:19" ht="26.25">
      <c r="B48" s="37">
        <v>5</v>
      </c>
      <c r="C48" s="121" t="s">
        <v>89</v>
      </c>
      <c r="D48" s="167">
        <v>614800</v>
      </c>
      <c r="E48" s="259">
        <f>E49</f>
        <v>0</v>
      </c>
      <c r="F48" s="259">
        <f aca="true" t="shared" si="7" ref="F48:S48">F49</f>
        <v>0</v>
      </c>
      <c r="G48" s="259">
        <f t="shared" si="7"/>
        <v>0</v>
      </c>
      <c r="H48" s="259">
        <f t="shared" si="7"/>
        <v>0</v>
      </c>
      <c r="I48" s="259">
        <f t="shared" si="7"/>
        <v>0</v>
      </c>
      <c r="J48" s="259">
        <f t="shared" si="7"/>
        <v>0</v>
      </c>
      <c r="K48" s="259">
        <f t="shared" si="7"/>
        <v>0</v>
      </c>
      <c r="L48" s="259">
        <f t="shared" si="7"/>
        <v>0</v>
      </c>
      <c r="M48" s="259">
        <f t="shared" si="7"/>
        <v>0</v>
      </c>
      <c r="N48" s="259">
        <f t="shared" si="7"/>
        <v>0</v>
      </c>
      <c r="O48" s="259">
        <f t="shared" si="7"/>
        <v>0</v>
      </c>
      <c r="P48" s="259">
        <f t="shared" si="7"/>
        <v>0</v>
      </c>
      <c r="Q48" s="259">
        <f t="shared" si="7"/>
        <v>0</v>
      </c>
      <c r="R48" s="259">
        <f t="shared" si="7"/>
        <v>0</v>
      </c>
      <c r="S48" s="260">
        <f t="shared" si="7"/>
        <v>0</v>
      </c>
    </row>
    <row r="49" spans="2:19" ht="26.25">
      <c r="B49" s="37"/>
      <c r="C49" s="121"/>
      <c r="D49" s="167"/>
      <c r="E49" s="259"/>
      <c r="F49" s="259"/>
      <c r="G49" s="259">
        <f t="shared" si="1"/>
        <v>0</v>
      </c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60"/>
    </row>
    <row r="50" spans="2:19" ht="26.25">
      <c r="B50" s="37">
        <v>6</v>
      </c>
      <c r="C50" s="121" t="s">
        <v>90</v>
      </c>
      <c r="D50" s="167">
        <v>614900</v>
      </c>
      <c r="E50" s="259">
        <f>E51</f>
        <v>0</v>
      </c>
      <c r="F50" s="259">
        <f aca="true" t="shared" si="8" ref="F50:S50">F51</f>
        <v>0</v>
      </c>
      <c r="G50" s="259">
        <f t="shared" si="8"/>
        <v>0</v>
      </c>
      <c r="H50" s="259">
        <f t="shared" si="8"/>
        <v>0</v>
      </c>
      <c r="I50" s="259">
        <f t="shared" si="8"/>
        <v>0</v>
      </c>
      <c r="J50" s="259">
        <f t="shared" si="8"/>
        <v>0</v>
      </c>
      <c r="K50" s="259">
        <f t="shared" si="8"/>
        <v>0</v>
      </c>
      <c r="L50" s="259">
        <f t="shared" si="8"/>
        <v>0</v>
      </c>
      <c r="M50" s="259">
        <f t="shared" si="8"/>
        <v>0</v>
      </c>
      <c r="N50" s="259">
        <f t="shared" si="8"/>
        <v>0</v>
      </c>
      <c r="O50" s="259">
        <f t="shared" si="8"/>
        <v>0</v>
      </c>
      <c r="P50" s="259">
        <f t="shared" si="8"/>
        <v>0</v>
      </c>
      <c r="Q50" s="259">
        <f t="shared" si="8"/>
        <v>0</v>
      </c>
      <c r="R50" s="259">
        <f t="shared" si="8"/>
        <v>0</v>
      </c>
      <c r="S50" s="260">
        <f t="shared" si="8"/>
        <v>0</v>
      </c>
    </row>
    <row r="51" spans="2:19" ht="26.25">
      <c r="B51" s="32"/>
      <c r="C51" s="117"/>
      <c r="D51" s="169"/>
      <c r="E51" s="259"/>
      <c r="F51" s="259"/>
      <c r="G51" s="259">
        <f t="shared" si="1"/>
        <v>0</v>
      </c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60"/>
    </row>
    <row r="52" spans="2:19" ht="39" thickBot="1">
      <c r="B52" s="218" t="s">
        <v>23</v>
      </c>
      <c r="C52" s="144" t="s">
        <v>102</v>
      </c>
      <c r="D52" s="179">
        <v>615000</v>
      </c>
      <c r="E52" s="261">
        <f>E53+E56</f>
        <v>0</v>
      </c>
      <c r="F52" s="261">
        <f aca="true" t="shared" si="9" ref="F52:S52">F53+F56</f>
        <v>0</v>
      </c>
      <c r="G52" s="261">
        <f t="shared" si="9"/>
        <v>0</v>
      </c>
      <c r="H52" s="261">
        <f t="shared" si="9"/>
        <v>0</v>
      </c>
      <c r="I52" s="261">
        <f t="shared" si="9"/>
        <v>0</v>
      </c>
      <c r="J52" s="261">
        <f t="shared" si="9"/>
        <v>0</v>
      </c>
      <c r="K52" s="261">
        <f t="shared" si="9"/>
        <v>0</v>
      </c>
      <c r="L52" s="261">
        <f t="shared" si="9"/>
        <v>0</v>
      </c>
      <c r="M52" s="261">
        <f t="shared" si="9"/>
        <v>0</v>
      </c>
      <c r="N52" s="261">
        <f t="shared" si="9"/>
        <v>0</v>
      </c>
      <c r="O52" s="261">
        <f t="shared" si="9"/>
        <v>0</v>
      </c>
      <c r="P52" s="261">
        <f t="shared" si="9"/>
        <v>0</v>
      </c>
      <c r="Q52" s="261">
        <f t="shared" si="9"/>
        <v>0</v>
      </c>
      <c r="R52" s="261">
        <f t="shared" si="9"/>
        <v>0</v>
      </c>
      <c r="S52" s="262">
        <f t="shared" si="9"/>
        <v>0</v>
      </c>
    </row>
    <row r="53" spans="2:19" ht="39">
      <c r="B53" s="219">
        <v>1</v>
      </c>
      <c r="C53" s="189" t="s">
        <v>91</v>
      </c>
      <c r="D53" s="178">
        <v>615100</v>
      </c>
      <c r="E53" s="263">
        <f>SUM(E54:E55)</f>
        <v>0</v>
      </c>
      <c r="F53" s="263">
        <f aca="true" t="shared" si="10" ref="F53:S53">SUM(F54:F55)</f>
        <v>0</v>
      </c>
      <c r="G53" s="263">
        <f t="shared" si="10"/>
        <v>0</v>
      </c>
      <c r="H53" s="263">
        <f t="shared" si="10"/>
        <v>0</v>
      </c>
      <c r="I53" s="263">
        <f t="shared" si="10"/>
        <v>0</v>
      </c>
      <c r="J53" s="263">
        <f t="shared" si="10"/>
        <v>0</v>
      </c>
      <c r="K53" s="263">
        <f t="shared" si="10"/>
        <v>0</v>
      </c>
      <c r="L53" s="263">
        <f t="shared" si="10"/>
        <v>0</v>
      </c>
      <c r="M53" s="263">
        <f t="shared" si="10"/>
        <v>0</v>
      </c>
      <c r="N53" s="263">
        <f t="shared" si="10"/>
        <v>0</v>
      </c>
      <c r="O53" s="263">
        <f t="shared" si="10"/>
        <v>0</v>
      </c>
      <c r="P53" s="263">
        <f t="shared" si="10"/>
        <v>0</v>
      </c>
      <c r="Q53" s="263">
        <f t="shared" si="10"/>
        <v>0</v>
      </c>
      <c r="R53" s="263">
        <f t="shared" si="10"/>
        <v>0</v>
      </c>
      <c r="S53" s="265">
        <f t="shared" si="10"/>
        <v>0</v>
      </c>
    </row>
    <row r="54" spans="2:19" ht="26.25">
      <c r="B54" s="37"/>
      <c r="C54" s="121"/>
      <c r="D54" s="167"/>
      <c r="E54" s="266"/>
      <c r="F54" s="266"/>
      <c r="G54" s="259">
        <f t="shared" si="1"/>
        <v>0</v>
      </c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7"/>
    </row>
    <row r="55" spans="2:19" ht="26.25">
      <c r="B55" s="37"/>
      <c r="C55" s="121"/>
      <c r="D55" s="167"/>
      <c r="E55" s="266"/>
      <c r="F55" s="266"/>
      <c r="G55" s="259">
        <f t="shared" si="1"/>
        <v>0</v>
      </c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7"/>
    </row>
    <row r="56" spans="2:19" ht="39">
      <c r="B56" s="37">
        <v>2</v>
      </c>
      <c r="C56" s="123" t="s">
        <v>92</v>
      </c>
      <c r="D56" s="167">
        <v>615200</v>
      </c>
      <c r="E56" s="266">
        <f>E57</f>
        <v>0</v>
      </c>
      <c r="F56" s="266">
        <f aca="true" t="shared" si="11" ref="F56:S56">F57</f>
        <v>0</v>
      </c>
      <c r="G56" s="266">
        <f t="shared" si="11"/>
        <v>0</v>
      </c>
      <c r="H56" s="266">
        <f t="shared" si="11"/>
        <v>0</v>
      </c>
      <c r="I56" s="266">
        <f t="shared" si="11"/>
        <v>0</v>
      </c>
      <c r="J56" s="266">
        <f t="shared" si="11"/>
        <v>0</v>
      </c>
      <c r="K56" s="266">
        <f t="shared" si="11"/>
        <v>0</v>
      </c>
      <c r="L56" s="266">
        <f t="shared" si="11"/>
        <v>0</v>
      </c>
      <c r="M56" s="266">
        <f t="shared" si="11"/>
        <v>0</v>
      </c>
      <c r="N56" s="266">
        <f t="shared" si="11"/>
        <v>0</v>
      </c>
      <c r="O56" s="266">
        <f t="shared" si="11"/>
        <v>0</v>
      </c>
      <c r="P56" s="266">
        <f t="shared" si="11"/>
        <v>0</v>
      </c>
      <c r="Q56" s="266">
        <f t="shared" si="11"/>
        <v>0</v>
      </c>
      <c r="R56" s="266">
        <f t="shared" si="11"/>
        <v>0</v>
      </c>
      <c r="S56" s="267">
        <f t="shared" si="11"/>
        <v>0</v>
      </c>
    </row>
    <row r="57" spans="2:19" ht="26.25">
      <c r="B57" s="37"/>
      <c r="C57" s="123"/>
      <c r="D57" s="167"/>
      <c r="E57" s="266"/>
      <c r="F57" s="266"/>
      <c r="G57" s="259">
        <f t="shared" si="1"/>
        <v>0</v>
      </c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7"/>
    </row>
    <row r="58" spans="2:19" ht="39" thickBot="1">
      <c r="B58" s="218" t="s">
        <v>24</v>
      </c>
      <c r="C58" s="144" t="s">
        <v>48</v>
      </c>
      <c r="D58" s="179">
        <v>616000</v>
      </c>
      <c r="E58" s="261">
        <f>E59</f>
        <v>0</v>
      </c>
      <c r="F58" s="261">
        <f aca="true" t="shared" si="12" ref="F58:S58">F59</f>
        <v>0</v>
      </c>
      <c r="G58" s="261">
        <f t="shared" si="12"/>
        <v>0</v>
      </c>
      <c r="H58" s="261">
        <f t="shared" si="12"/>
        <v>0</v>
      </c>
      <c r="I58" s="261">
        <f t="shared" si="12"/>
        <v>0</v>
      </c>
      <c r="J58" s="261">
        <f t="shared" si="12"/>
        <v>0</v>
      </c>
      <c r="K58" s="261">
        <f t="shared" si="12"/>
        <v>0</v>
      </c>
      <c r="L58" s="261">
        <f t="shared" si="12"/>
        <v>0</v>
      </c>
      <c r="M58" s="261">
        <f t="shared" si="12"/>
        <v>0</v>
      </c>
      <c r="N58" s="261">
        <f t="shared" si="12"/>
        <v>0</v>
      </c>
      <c r="O58" s="261">
        <f t="shared" si="12"/>
        <v>0</v>
      </c>
      <c r="P58" s="261">
        <f t="shared" si="12"/>
        <v>0</v>
      </c>
      <c r="Q58" s="261">
        <f t="shared" si="12"/>
        <v>0</v>
      </c>
      <c r="R58" s="261">
        <f t="shared" si="12"/>
        <v>0</v>
      </c>
      <c r="S58" s="262">
        <f t="shared" si="12"/>
        <v>0</v>
      </c>
    </row>
    <row r="59" spans="2:19" ht="26.25">
      <c r="B59" s="220">
        <v>1</v>
      </c>
      <c r="C59" s="188" t="s">
        <v>93</v>
      </c>
      <c r="D59" s="180">
        <v>616200</v>
      </c>
      <c r="E59" s="268"/>
      <c r="F59" s="268"/>
      <c r="G59" s="257">
        <f t="shared" si="1"/>
        <v>0</v>
      </c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9"/>
    </row>
    <row r="60" spans="2:19" ht="57.75" thickBot="1">
      <c r="B60" s="218" t="s">
        <v>28</v>
      </c>
      <c r="C60" s="144" t="s">
        <v>143</v>
      </c>
      <c r="D60" s="187"/>
      <c r="E60" s="261">
        <f>SUM(E61:E66)</f>
        <v>0</v>
      </c>
      <c r="F60" s="261">
        <f aca="true" t="shared" si="13" ref="F60:S60">SUM(F61:F66)</f>
        <v>0</v>
      </c>
      <c r="G60" s="261">
        <f t="shared" si="13"/>
        <v>0</v>
      </c>
      <c r="H60" s="261">
        <f t="shared" si="13"/>
        <v>0</v>
      </c>
      <c r="I60" s="261">
        <f t="shared" si="13"/>
        <v>0</v>
      </c>
      <c r="J60" s="261">
        <f t="shared" si="13"/>
        <v>0</v>
      </c>
      <c r="K60" s="261">
        <f t="shared" si="13"/>
        <v>0</v>
      </c>
      <c r="L60" s="261">
        <f t="shared" si="13"/>
        <v>0</v>
      </c>
      <c r="M60" s="261">
        <f t="shared" si="13"/>
        <v>0</v>
      </c>
      <c r="N60" s="261">
        <f t="shared" si="13"/>
        <v>0</v>
      </c>
      <c r="O60" s="261">
        <f t="shared" si="13"/>
        <v>0</v>
      </c>
      <c r="P60" s="261">
        <f t="shared" si="13"/>
        <v>0</v>
      </c>
      <c r="Q60" s="261">
        <f t="shared" si="13"/>
        <v>0</v>
      </c>
      <c r="R60" s="261">
        <f t="shared" si="13"/>
        <v>0</v>
      </c>
      <c r="S60" s="262">
        <f t="shared" si="13"/>
        <v>0</v>
      </c>
    </row>
    <row r="61" spans="2:20" ht="39">
      <c r="B61" s="221">
        <v>1</v>
      </c>
      <c r="C61" s="186" t="s">
        <v>94</v>
      </c>
      <c r="D61" s="181">
        <v>821100</v>
      </c>
      <c r="E61" s="257"/>
      <c r="F61" s="257"/>
      <c r="G61" s="257">
        <f t="shared" si="1"/>
        <v>0</v>
      </c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8"/>
      <c r="T61" s="177"/>
    </row>
    <row r="62" spans="2:20" ht="26.25">
      <c r="B62" s="32">
        <v>2</v>
      </c>
      <c r="C62" s="117" t="s">
        <v>43</v>
      </c>
      <c r="D62" s="169">
        <v>821200</v>
      </c>
      <c r="E62" s="259"/>
      <c r="F62" s="259"/>
      <c r="G62" s="259">
        <f t="shared" si="1"/>
        <v>0</v>
      </c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60"/>
      <c r="T62" s="177"/>
    </row>
    <row r="63" spans="2:20" ht="26.25">
      <c r="B63" s="32">
        <v>3</v>
      </c>
      <c r="C63" s="117" t="s">
        <v>44</v>
      </c>
      <c r="D63" s="169">
        <v>821300</v>
      </c>
      <c r="E63" s="259"/>
      <c r="F63" s="259"/>
      <c r="G63" s="259">
        <f t="shared" si="1"/>
        <v>0</v>
      </c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60"/>
      <c r="T63" s="177"/>
    </row>
    <row r="64" spans="2:19" ht="39">
      <c r="B64" s="32">
        <v>4</v>
      </c>
      <c r="C64" s="123" t="s">
        <v>45</v>
      </c>
      <c r="D64" s="169">
        <v>821400</v>
      </c>
      <c r="E64" s="259"/>
      <c r="F64" s="259"/>
      <c r="G64" s="259">
        <f t="shared" si="1"/>
        <v>0</v>
      </c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60"/>
    </row>
    <row r="65" spans="2:19" ht="39">
      <c r="B65" s="32">
        <v>5</v>
      </c>
      <c r="C65" s="123" t="s">
        <v>46</v>
      </c>
      <c r="D65" s="169">
        <v>821500</v>
      </c>
      <c r="E65" s="259"/>
      <c r="F65" s="259"/>
      <c r="G65" s="259">
        <f t="shared" si="1"/>
        <v>0</v>
      </c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60"/>
    </row>
    <row r="66" spans="2:20" ht="39">
      <c r="B66" s="32">
        <v>6</v>
      </c>
      <c r="C66" s="123" t="s">
        <v>47</v>
      </c>
      <c r="D66" s="169">
        <v>821600</v>
      </c>
      <c r="E66" s="259"/>
      <c r="F66" s="259"/>
      <c r="G66" s="259">
        <f t="shared" si="1"/>
        <v>0</v>
      </c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60"/>
      <c r="T66" s="11"/>
    </row>
    <row r="67" spans="2:20" ht="39" thickBot="1">
      <c r="B67" s="218"/>
      <c r="C67" s="144" t="s">
        <v>49</v>
      </c>
      <c r="D67" s="187"/>
      <c r="E67" s="261">
        <f>E14+E26+E52+E58+E60</f>
        <v>0</v>
      </c>
      <c r="F67" s="261">
        <f aca="true" t="shared" si="14" ref="F67:S67">F14+F26+F52+F58+F60</f>
        <v>0</v>
      </c>
      <c r="G67" s="261">
        <f t="shared" si="14"/>
        <v>0</v>
      </c>
      <c r="H67" s="261">
        <f t="shared" si="14"/>
        <v>0</v>
      </c>
      <c r="I67" s="261">
        <f t="shared" si="14"/>
        <v>0</v>
      </c>
      <c r="J67" s="261">
        <f t="shared" si="14"/>
        <v>0</v>
      </c>
      <c r="K67" s="261">
        <f t="shared" si="14"/>
        <v>0</v>
      </c>
      <c r="L67" s="261">
        <f t="shared" si="14"/>
        <v>0</v>
      </c>
      <c r="M67" s="261">
        <f t="shared" si="14"/>
        <v>0</v>
      </c>
      <c r="N67" s="261">
        <f t="shared" si="14"/>
        <v>0</v>
      </c>
      <c r="O67" s="261">
        <f t="shared" si="14"/>
        <v>0</v>
      </c>
      <c r="P67" s="261">
        <f t="shared" si="14"/>
        <v>0</v>
      </c>
      <c r="Q67" s="261">
        <f t="shared" si="14"/>
        <v>0</v>
      </c>
      <c r="R67" s="261">
        <f t="shared" si="14"/>
        <v>0</v>
      </c>
      <c r="S67" s="262">
        <f t="shared" si="14"/>
        <v>0</v>
      </c>
      <c r="T67" s="11"/>
    </row>
    <row r="68" spans="2:20" ht="18.75">
      <c r="B68" s="135"/>
      <c r="C68" s="136"/>
      <c r="D68" s="137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11"/>
    </row>
    <row r="69" spans="2:20" ht="18.75">
      <c r="B69" s="135"/>
      <c r="C69" s="136"/>
      <c r="D69" s="137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11"/>
    </row>
    <row r="70" spans="2:20" ht="15.75" customHeight="1">
      <c r="B70" s="10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6"/>
      <c r="Q70" s="6"/>
      <c r="R70" s="6"/>
      <c r="S70" s="6"/>
      <c r="T70" s="11"/>
    </row>
    <row r="71" spans="2:20" ht="15.75" customHeight="1">
      <c r="B71" s="10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6"/>
      <c r="Q71" s="132"/>
      <c r="R71" s="132"/>
      <c r="S71" s="132"/>
      <c r="T71" s="11"/>
    </row>
    <row r="72" spans="2:20" ht="15.75" customHeight="1">
      <c r="B72" s="10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6"/>
      <c r="Q72" s="6"/>
      <c r="R72" s="6"/>
      <c r="S72" s="6"/>
      <c r="T72" s="11"/>
    </row>
    <row r="73" spans="2:20" ht="15" customHeight="1">
      <c r="B73" s="11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1"/>
      <c r="O73" s="13"/>
      <c r="P73" s="13"/>
      <c r="Q73" s="11"/>
      <c r="R73" s="134" t="s">
        <v>97</v>
      </c>
      <c r="T73" s="11"/>
    </row>
    <row r="74" spans="2:19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2:19" ht="18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0"/>
      <c r="P75" s="7"/>
      <c r="Q75" s="11"/>
      <c r="R75" s="10"/>
      <c r="S75" s="53"/>
    </row>
    <row r="76" spans="2:19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2:19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</sheetData>
  <sheetProtection password="C5E3" sheet="1" formatCells="0" formatColumns="0" formatRows="0"/>
  <mergeCells count="14">
    <mergeCell ref="F10:F12"/>
    <mergeCell ref="G10:G12"/>
    <mergeCell ref="E8:O8"/>
    <mergeCell ref="H10:S11"/>
    <mergeCell ref="C70:O70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2" fitToWidth="1" horizontalDpi="600" verticalDpi="600" orientation="landscape" paperSize="9" scale="39" r:id="rId1"/>
  <headerFooter>
    <oddFooter>&amp;C&amp;A&amp;RPage &amp;P</oddFooter>
  </headerFooter>
  <rowBreaks count="1" manualBreakCount="1">
    <brk id="51" min="1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7"/>
  <sheetViews>
    <sheetView view="pageBreakPreview" zoomScale="54" zoomScaleNormal="60" zoomScaleSheetLayoutView="54" zoomScalePageLayoutView="0" workbookViewId="0" topLeftCell="A1">
      <selection activeCell="M5" sqref="M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90" t="s">
        <v>95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</row>
    <row r="2" spans="17:19" ht="15.75" customHeight="1">
      <c r="Q2" s="392" t="s">
        <v>96</v>
      </c>
      <c r="R2" s="392"/>
      <c r="S2" s="126"/>
    </row>
    <row r="3" spans="2:19" ht="21.75" customHeight="1">
      <c r="B3" s="390" t="s">
        <v>100</v>
      </c>
      <c r="C3" s="390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108"/>
      <c r="Q3" s="392"/>
      <c r="R3" s="392"/>
      <c r="S3" s="15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4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49"/>
    </row>
    <row r="6" spans="2:19" ht="15" customHeight="1">
      <c r="B6" s="176" t="s">
        <v>119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38"/>
      <c r="O6" s="138"/>
      <c r="P6" s="138"/>
      <c r="Q6" s="138" t="s">
        <v>105</v>
      </c>
      <c r="R6" s="138"/>
      <c r="S6" s="150"/>
    </row>
    <row r="7" spans="2:19" ht="21" customHeight="1"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15"/>
      <c r="Q7" s="126"/>
      <c r="R7" s="126"/>
      <c r="S7" s="151"/>
    </row>
    <row r="8" spans="2:19" ht="22.5" customHeight="1">
      <c r="B8" s="138" t="s">
        <v>106</v>
      </c>
      <c r="C8" s="138"/>
      <c r="D8" s="13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138"/>
      <c r="Q8" s="138" t="s">
        <v>107</v>
      </c>
      <c r="R8" s="138"/>
      <c r="S8" s="152"/>
    </row>
    <row r="9" spans="2:19" ht="12" customHeight="1" thickBot="1"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48"/>
    </row>
    <row r="10" spans="2:19" s="140" customFormat="1" ht="67.5" customHeight="1">
      <c r="B10" s="422" t="s">
        <v>1</v>
      </c>
      <c r="C10" s="455" t="s">
        <v>123</v>
      </c>
      <c r="D10" s="428" t="s">
        <v>3</v>
      </c>
      <c r="E10" s="415" t="s">
        <v>153</v>
      </c>
      <c r="F10" s="415" t="s">
        <v>154</v>
      </c>
      <c r="G10" s="429" t="s">
        <v>158</v>
      </c>
      <c r="H10" s="449" t="s">
        <v>120</v>
      </c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1"/>
    </row>
    <row r="11" spans="2:19" s="140" customFormat="1" ht="17.25" customHeight="1" thickBot="1">
      <c r="B11" s="423"/>
      <c r="C11" s="456"/>
      <c r="D11" s="407"/>
      <c r="E11" s="410"/>
      <c r="F11" s="410"/>
      <c r="G11" s="430"/>
      <c r="H11" s="452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4"/>
    </row>
    <row r="12" spans="2:19" s="140" customFormat="1" ht="63.75" customHeight="1" thickBot="1">
      <c r="B12" s="424"/>
      <c r="C12" s="457"/>
      <c r="D12" s="408"/>
      <c r="E12" s="411"/>
      <c r="F12" s="411"/>
      <c r="G12" s="431"/>
      <c r="H12" s="172" t="s">
        <v>52</v>
      </c>
      <c r="I12" s="172" t="s">
        <v>53</v>
      </c>
      <c r="J12" s="172" t="s">
        <v>54</v>
      </c>
      <c r="K12" s="172" t="s">
        <v>55</v>
      </c>
      <c r="L12" s="172" t="s">
        <v>56</v>
      </c>
      <c r="M12" s="172" t="s">
        <v>57</v>
      </c>
      <c r="N12" s="170" t="s">
        <v>58</v>
      </c>
      <c r="O12" s="170" t="s">
        <v>59</v>
      </c>
      <c r="P12" s="170" t="s">
        <v>60</v>
      </c>
      <c r="Q12" s="170" t="s">
        <v>98</v>
      </c>
      <c r="R12" s="170" t="s">
        <v>99</v>
      </c>
      <c r="S12" s="170" t="s">
        <v>63</v>
      </c>
    </row>
    <row r="13" spans="2:19" s="140" customFormat="1" ht="15.75" thickBot="1">
      <c r="B13" s="143">
        <v>1</v>
      </c>
      <c r="C13" s="143">
        <v>2</v>
      </c>
      <c r="D13" s="143">
        <v>3</v>
      </c>
      <c r="E13" s="142">
        <v>4</v>
      </c>
      <c r="F13" s="142">
        <v>5</v>
      </c>
      <c r="G13" s="142" t="s">
        <v>127</v>
      </c>
      <c r="H13" s="142">
        <v>7</v>
      </c>
      <c r="I13" s="142">
        <v>8</v>
      </c>
      <c r="J13" s="142">
        <v>9</v>
      </c>
      <c r="K13" s="142">
        <v>10</v>
      </c>
      <c r="L13" s="142">
        <v>11</v>
      </c>
      <c r="M13" s="142">
        <v>12</v>
      </c>
      <c r="N13" s="142">
        <v>13</v>
      </c>
      <c r="O13" s="142">
        <v>14</v>
      </c>
      <c r="P13" s="142">
        <v>15</v>
      </c>
      <c r="Q13" s="142">
        <v>16</v>
      </c>
      <c r="R13" s="142">
        <v>17</v>
      </c>
      <c r="S13" s="142">
        <v>18</v>
      </c>
    </row>
    <row r="14" spans="2:19" s="254" customFormat="1" ht="23.25">
      <c r="B14" s="250" t="s">
        <v>12</v>
      </c>
      <c r="C14" s="146" t="s">
        <v>104</v>
      </c>
      <c r="D14" s="251"/>
      <c r="E14" s="252">
        <f>SUM(E15:E25)</f>
        <v>0</v>
      </c>
      <c r="F14" s="252">
        <f aca="true" t="shared" si="0" ref="F14:S14">SUM(F15:F25)</f>
        <v>0</v>
      </c>
      <c r="G14" s="252">
        <f t="shared" si="0"/>
        <v>0</v>
      </c>
      <c r="H14" s="252">
        <f t="shared" si="0"/>
        <v>0</v>
      </c>
      <c r="I14" s="252">
        <f t="shared" si="0"/>
        <v>0</v>
      </c>
      <c r="J14" s="252">
        <f t="shared" si="0"/>
        <v>0</v>
      </c>
      <c r="K14" s="252">
        <f t="shared" si="0"/>
        <v>0</v>
      </c>
      <c r="L14" s="252">
        <f t="shared" si="0"/>
        <v>0</v>
      </c>
      <c r="M14" s="252">
        <f t="shared" si="0"/>
        <v>0</v>
      </c>
      <c r="N14" s="252">
        <f t="shared" si="0"/>
        <v>0</v>
      </c>
      <c r="O14" s="252">
        <f t="shared" si="0"/>
        <v>0</v>
      </c>
      <c r="P14" s="252">
        <f t="shared" si="0"/>
        <v>0</v>
      </c>
      <c r="Q14" s="252">
        <f t="shared" si="0"/>
        <v>0</v>
      </c>
      <c r="R14" s="252">
        <f t="shared" si="0"/>
        <v>0</v>
      </c>
      <c r="S14" s="253">
        <f t="shared" si="0"/>
        <v>0</v>
      </c>
    </row>
    <row r="15" spans="2:19" s="246" customFormat="1" ht="26.25">
      <c r="B15" s="244">
        <v>1</v>
      </c>
      <c r="C15" s="248" t="s">
        <v>38</v>
      </c>
      <c r="D15" s="245">
        <v>611100</v>
      </c>
      <c r="E15" s="255"/>
      <c r="F15" s="255"/>
      <c r="G15" s="255">
        <f>SUM(H15:S15)</f>
        <v>0</v>
      </c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6"/>
    </row>
    <row r="16" spans="2:19" s="246" customFormat="1" ht="70.5">
      <c r="B16" s="247">
        <v>2</v>
      </c>
      <c r="C16" s="248" t="s">
        <v>80</v>
      </c>
      <c r="D16" s="249">
        <v>611200</v>
      </c>
      <c r="E16" s="255"/>
      <c r="F16" s="255"/>
      <c r="G16" s="255">
        <f aca="true" t="shared" si="1" ref="G16:G66">SUM(H16:S16)</f>
        <v>0</v>
      </c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6"/>
    </row>
    <row r="17" spans="2:19" s="246" customFormat="1" ht="26.25">
      <c r="B17" s="247">
        <v>3</v>
      </c>
      <c r="C17" s="248" t="s">
        <v>14</v>
      </c>
      <c r="D17" s="249">
        <v>613100</v>
      </c>
      <c r="E17" s="255"/>
      <c r="F17" s="255"/>
      <c r="G17" s="255">
        <f t="shared" si="1"/>
        <v>0</v>
      </c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6"/>
    </row>
    <row r="18" spans="2:19" s="246" customFormat="1" ht="47.25">
      <c r="B18" s="247">
        <v>4</v>
      </c>
      <c r="C18" s="248" t="s">
        <v>81</v>
      </c>
      <c r="D18" s="249">
        <v>613200</v>
      </c>
      <c r="E18" s="255"/>
      <c r="F18" s="255"/>
      <c r="G18" s="255">
        <f t="shared" si="1"/>
        <v>0</v>
      </c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6"/>
    </row>
    <row r="19" spans="2:19" s="246" customFormat="1" ht="47.25">
      <c r="B19" s="247">
        <v>5</v>
      </c>
      <c r="C19" s="248" t="s">
        <v>16</v>
      </c>
      <c r="D19" s="249">
        <v>613300</v>
      </c>
      <c r="E19" s="255"/>
      <c r="F19" s="255"/>
      <c r="G19" s="255">
        <f t="shared" si="1"/>
        <v>0</v>
      </c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6"/>
    </row>
    <row r="20" spans="2:19" s="246" customFormat="1" ht="26.25">
      <c r="B20" s="247">
        <v>6</v>
      </c>
      <c r="C20" s="248" t="s">
        <v>40</v>
      </c>
      <c r="D20" s="249">
        <v>613400</v>
      </c>
      <c r="E20" s="255"/>
      <c r="F20" s="255"/>
      <c r="G20" s="255">
        <f t="shared" si="1"/>
        <v>0</v>
      </c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6"/>
    </row>
    <row r="21" spans="2:19" s="246" customFormat="1" ht="47.25">
      <c r="B21" s="247">
        <v>7</v>
      </c>
      <c r="C21" s="248" t="s">
        <v>41</v>
      </c>
      <c r="D21" s="249">
        <v>613500</v>
      </c>
      <c r="E21" s="255"/>
      <c r="F21" s="255"/>
      <c r="G21" s="255">
        <f t="shared" si="1"/>
        <v>0</v>
      </c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6"/>
    </row>
    <row r="22" spans="2:19" s="246" customFormat="1" ht="47.25">
      <c r="B22" s="247">
        <v>8</v>
      </c>
      <c r="C22" s="248" t="s">
        <v>101</v>
      </c>
      <c r="D22" s="249">
        <v>613600</v>
      </c>
      <c r="E22" s="255"/>
      <c r="F22" s="255"/>
      <c r="G22" s="255">
        <f t="shared" si="1"/>
        <v>0</v>
      </c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6"/>
    </row>
    <row r="23" spans="2:19" s="246" customFormat="1" ht="47.25">
      <c r="B23" s="247">
        <v>9</v>
      </c>
      <c r="C23" s="248" t="s">
        <v>18</v>
      </c>
      <c r="D23" s="249">
        <v>613700</v>
      </c>
      <c r="E23" s="255"/>
      <c r="F23" s="255"/>
      <c r="G23" s="255">
        <f t="shared" si="1"/>
        <v>0</v>
      </c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6"/>
    </row>
    <row r="24" spans="2:19" s="246" customFormat="1" ht="70.5">
      <c r="B24" s="247">
        <v>10</v>
      </c>
      <c r="C24" s="248" t="s">
        <v>83</v>
      </c>
      <c r="D24" s="249">
        <v>613800</v>
      </c>
      <c r="E24" s="255"/>
      <c r="F24" s="255"/>
      <c r="G24" s="255">
        <f t="shared" si="1"/>
        <v>0</v>
      </c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6"/>
    </row>
    <row r="25" spans="2:19" s="246" customFormat="1" ht="47.25">
      <c r="B25" s="247">
        <v>11</v>
      </c>
      <c r="C25" s="248" t="s">
        <v>20</v>
      </c>
      <c r="D25" s="249">
        <v>613900</v>
      </c>
      <c r="E25" s="255"/>
      <c r="F25" s="255"/>
      <c r="G25" s="255">
        <f t="shared" si="1"/>
        <v>0</v>
      </c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6"/>
    </row>
    <row r="26" spans="2:19" ht="76.5" thickBot="1">
      <c r="B26" s="218" t="s">
        <v>21</v>
      </c>
      <c r="C26" s="144" t="s">
        <v>103</v>
      </c>
      <c r="D26" s="179">
        <v>614000</v>
      </c>
      <c r="E26" s="261">
        <f>E27+E32+E34+E45+E48+E50</f>
        <v>0</v>
      </c>
      <c r="F26" s="261">
        <f aca="true" t="shared" si="2" ref="F26:S26">F27+F32+F34+F45+F48+F50</f>
        <v>0</v>
      </c>
      <c r="G26" s="261">
        <f t="shared" si="2"/>
        <v>0</v>
      </c>
      <c r="H26" s="261">
        <f t="shared" si="2"/>
        <v>0</v>
      </c>
      <c r="I26" s="261">
        <f t="shared" si="2"/>
        <v>0</v>
      </c>
      <c r="J26" s="261">
        <f t="shared" si="2"/>
        <v>0</v>
      </c>
      <c r="K26" s="261">
        <f t="shared" si="2"/>
        <v>0</v>
      </c>
      <c r="L26" s="261">
        <f t="shared" si="2"/>
        <v>0</v>
      </c>
      <c r="M26" s="261">
        <f t="shared" si="2"/>
        <v>0</v>
      </c>
      <c r="N26" s="261">
        <f t="shared" si="2"/>
        <v>0</v>
      </c>
      <c r="O26" s="261">
        <f t="shared" si="2"/>
        <v>0</v>
      </c>
      <c r="P26" s="261">
        <f t="shared" si="2"/>
        <v>0</v>
      </c>
      <c r="Q26" s="261">
        <f t="shared" si="2"/>
        <v>0</v>
      </c>
      <c r="R26" s="261">
        <f t="shared" si="2"/>
        <v>0</v>
      </c>
      <c r="S26" s="262">
        <f t="shared" si="2"/>
        <v>0</v>
      </c>
    </row>
    <row r="27" spans="2:19" ht="26.25">
      <c r="B27" s="219">
        <v>1</v>
      </c>
      <c r="C27" s="240" t="s">
        <v>85</v>
      </c>
      <c r="D27" s="178">
        <v>614100</v>
      </c>
      <c r="E27" s="263">
        <f>SUM(E28:E31)</f>
        <v>0</v>
      </c>
      <c r="F27" s="263">
        <f aca="true" t="shared" si="3" ref="F27:S27">SUM(F28:F31)</f>
        <v>0</v>
      </c>
      <c r="G27" s="263">
        <f t="shared" si="3"/>
        <v>0</v>
      </c>
      <c r="H27" s="263">
        <f t="shared" si="3"/>
        <v>0</v>
      </c>
      <c r="I27" s="263">
        <f t="shared" si="3"/>
        <v>0</v>
      </c>
      <c r="J27" s="263">
        <f t="shared" si="3"/>
        <v>0</v>
      </c>
      <c r="K27" s="263">
        <f t="shared" si="3"/>
        <v>0</v>
      </c>
      <c r="L27" s="263">
        <f t="shared" si="3"/>
        <v>0</v>
      </c>
      <c r="M27" s="263">
        <f t="shared" si="3"/>
        <v>0</v>
      </c>
      <c r="N27" s="263">
        <f t="shared" si="3"/>
        <v>0</v>
      </c>
      <c r="O27" s="263">
        <f t="shared" si="3"/>
        <v>0</v>
      </c>
      <c r="P27" s="263">
        <f t="shared" si="3"/>
        <v>0</v>
      </c>
      <c r="Q27" s="263">
        <f t="shared" si="3"/>
        <v>0</v>
      </c>
      <c r="R27" s="263">
        <f t="shared" si="3"/>
        <v>0</v>
      </c>
      <c r="S27" s="263">
        <f t="shared" si="3"/>
        <v>0</v>
      </c>
    </row>
    <row r="28" spans="2:19" ht="26.25">
      <c r="B28" s="33"/>
      <c r="C28" s="239"/>
      <c r="D28" s="165"/>
      <c r="E28" s="264"/>
      <c r="F28" s="264"/>
      <c r="G28" s="264">
        <f t="shared" si="1"/>
        <v>0</v>
      </c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</row>
    <row r="29" spans="2:19" ht="26.25">
      <c r="B29" s="33"/>
      <c r="C29" s="239"/>
      <c r="D29" s="165"/>
      <c r="E29" s="264"/>
      <c r="F29" s="264"/>
      <c r="G29" s="264">
        <f t="shared" si="1"/>
        <v>0</v>
      </c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</row>
    <row r="30" spans="2:19" ht="26.25">
      <c r="B30" s="37"/>
      <c r="C30" s="121"/>
      <c r="D30" s="167"/>
      <c r="E30" s="259"/>
      <c r="F30" s="259"/>
      <c r="G30" s="259">
        <f t="shared" si="1"/>
        <v>0</v>
      </c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60"/>
    </row>
    <row r="31" spans="2:19" ht="26.25">
      <c r="B31" s="37"/>
      <c r="C31" s="121"/>
      <c r="D31" s="167"/>
      <c r="E31" s="259"/>
      <c r="F31" s="259"/>
      <c r="G31" s="259">
        <f t="shared" si="1"/>
        <v>0</v>
      </c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60"/>
    </row>
    <row r="32" spans="2:19" ht="26.25">
      <c r="B32" s="37">
        <v>2</v>
      </c>
      <c r="C32" s="121" t="s">
        <v>86</v>
      </c>
      <c r="D32" s="167">
        <v>614200</v>
      </c>
      <c r="E32" s="259">
        <f>E33</f>
        <v>0</v>
      </c>
      <c r="F32" s="259">
        <f aca="true" t="shared" si="4" ref="F32:S32">F33</f>
        <v>0</v>
      </c>
      <c r="G32" s="259">
        <f t="shared" si="4"/>
        <v>0</v>
      </c>
      <c r="H32" s="259">
        <f t="shared" si="4"/>
        <v>0</v>
      </c>
      <c r="I32" s="259">
        <f t="shared" si="4"/>
        <v>0</v>
      </c>
      <c r="J32" s="259">
        <f t="shared" si="4"/>
        <v>0</v>
      </c>
      <c r="K32" s="259">
        <f t="shared" si="4"/>
        <v>0</v>
      </c>
      <c r="L32" s="259">
        <f t="shared" si="4"/>
        <v>0</v>
      </c>
      <c r="M32" s="259">
        <f t="shared" si="4"/>
        <v>0</v>
      </c>
      <c r="N32" s="259">
        <f t="shared" si="4"/>
        <v>0</v>
      </c>
      <c r="O32" s="259">
        <f t="shared" si="4"/>
        <v>0</v>
      </c>
      <c r="P32" s="259">
        <f t="shared" si="4"/>
        <v>0</v>
      </c>
      <c r="Q32" s="259">
        <f t="shared" si="4"/>
        <v>0</v>
      </c>
      <c r="R32" s="259">
        <f t="shared" si="4"/>
        <v>0</v>
      </c>
      <c r="S32" s="259">
        <f t="shared" si="4"/>
        <v>0</v>
      </c>
    </row>
    <row r="33" spans="2:19" ht="26.25">
      <c r="B33" s="37"/>
      <c r="C33" s="121"/>
      <c r="D33" s="167"/>
      <c r="E33" s="259"/>
      <c r="F33" s="259"/>
      <c r="G33" s="259">
        <f t="shared" si="1"/>
        <v>0</v>
      </c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60"/>
    </row>
    <row r="34" spans="2:19" ht="39">
      <c r="B34" s="37">
        <v>3</v>
      </c>
      <c r="C34" s="124" t="s">
        <v>87</v>
      </c>
      <c r="D34" s="167">
        <v>614300</v>
      </c>
      <c r="E34" s="259">
        <f>SUM(E35:E44)</f>
        <v>0</v>
      </c>
      <c r="F34" s="259">
        <f aca="true" t="shared" si="5" ref="F34:S34">SUM(F35:F44)</f>
        <v>0</v>
      </c>
      <c r="G34" s="259">
        <f t="shared" si="5"/>
        <v>0</v>
      </c>
      <c r="H34" s="259">
        <f t="shared" si="5"/>
        <v>0</v>
      </c>
      <c r="I34" s="259">
        <f t="shared" si="5"/>
        <v>0</v>
      </c>
      <c r="J34" s="259">
        <f t="shared" si="5"/>
        <v>0</v>
      </c>
      <c r="K34" s="259">
        <f t="shared" si="5"/>
        <v>0</v>
      </c>
      <c r="L34" s="259">
        <f t="shared" si="5"/>
        <v>0</v>
      </c>
      <c r="M34" s="259">
        <f t="shared" si="5"/>
        <v>0</v>
      </c>
      <c r="N34" s="259">
        <f t="shared" si="5"/>
        <v>0</v>
      </c>
      <c r="O34" s="259">
        <f t="shared" si="5"/>
        <v>0</v>
      </c>
      <c r="P34" s="259">
        <f t="shared" si="5"/>
        <v>0</v>
      </c>
      <c r="Q34" s="259">
        <f t="shared" si="5"/>
        <v>0</v>
      </c>
      <c r="R34" s="259">
        <f t="shared" si="5"/>
        <v>0</v>
      </c>
      <c r="S34" s="259">
        <f t="shared" si="5"/>
        <v>0</v>
      </c>
    </row>
    <row r="35" spans="2:19" ht="26.25">
      <c r="B35" s="37"/>
      <c r="C35" s="121"/>
      <c r="D35" s="167"/>
      <c r="E35" s="259"/>
      <c r="F35" s="259"/>
      <c r="G35" s="259">
        <f t="shared" si="1"/>
        <v>0</v>
      </c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60"/>
    </row>
    <row r="36" spans="2:19" ht="26.25">
      <c r="B36" s="37"/>
      <c r="C36" s="121"/>
      <c r="D36" s="167"/>
      <c r="E36" s="259"/>
      <c r="F36" s="259"/>
      <c r="G36" s="259">
        <f t="shared" si="1"/>
        <v>0</v>
      </c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60"/>
    </row>
    <row r="37" spans="2:19" ht="26.25">
      <c r="B37" s="37"/>
      <c r="C37" s="121"/>
      <c r="D37" s="167"/>
      <c r="E37" s="259"/>
      <c r="F37" s="259"/>
      <c r="G37" s="259">
        <f t="shared" si="1"/>
        <v>0</v>
      </c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60"/>
    </row>
    <row r="38" spans="2:19" ht="26.25">
      <c r="B38" s="37"/>
      <c r="C38" s="121"/>
      <c r="D38" s="167"/>
      <c r="E38" s="259"/>
      <c r="F38" s="259"/>
      <c r="G38" s="259">
        <f t="shared" si="1"/>
        <v>0</v>
      </c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60"/>
    </row>
    <row r="39" spans="2:19" ht="26.25">
      <c r="B39" s="37"/>
      <c r="C39" s="121"/>
      <c r="D39" s="167"/>
      <c r="E39" s="259"/>
      <c r="F39" s="259"/>
      <c r="G39" s="259">
        <f t="shared" si="1"/>
        <v>0</v>
      </c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60"/>
    </row>
    <row r="40" spans="2:19" ht="26.25">
      <c r="B40" s="37"/>
      <c r="C40" s="121"/>
      <c r="D40" s="167"/>
      <c r="E40" s="259"/>
      <c r="F40" s="259"/>
      <c r="G40" s="259">
        <f t="shared" si="1"/>
        <v>0</v>
      </c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60"/>
    </row>
    <row r="41" spans="2:19" ht="26.25">
      <c r="B41" s="32"/>
      <c r="C41" s="121"/>
      <c r="D41" s="165"/>
      <c r="E41" s="264"/>
      <c r="F41" s="264"/>
      <c r="G41" s="259">
        <f t="shared" si="1"/>
        <v>0</v>
      </c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0"/>
    </row>
    <row r="42" spans="2:19" ht="26.25">
      <c r="B42" s="37"/>
      <c r="C42" s="121"/>
      <c r="D42" s="167"/>
      <c r="E42" s="259"/>
      <c r="F42" s="259"/>
      <c r="G42" s="259">
        <f t="shared" si="1"/>
        <v>0</v>
      </c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60"/>
    </row>
    <row r="43" spans="2:19" ht="26.25">
      <c r="B43" s="37"/>
      <c r="C43" s="121"/>
      <c r="D43" s="167"/>
      <c r="E43" s="259"/>
      <c r="F43" s="259"/>
      <c r="G43" s="259">
        <f t="shared" si="1"/>
        <v>0</v>
      </c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60"/>
    </row>
    <row r="44" spans="2:19" ht="26.25">
      <c r="B44" s="32"/>
      <c r="C44" s="121"/>
      <c r="D44" s="165"/>
      <c r="E44" s="264"/>
      <c r="F44" s="264"/>
      <c r="G44" s="259">
        <f t="shared" si="1"/>
        <v>0</v>
      </c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0"/>
    </row>
    <row r="45" spans="2:19" ht="26.25">
      <c r="B45" s="37">
        <v>4</v>
      </c>
      <c r="C45" s="121" t="s">
        <v>88</v>
      </c>
      <c r="D45" s="167">
        <v>614700</v>
      </c>
      <c r="E45" s="259">
        <f>SUM(E46:E47)</f>
        <v>0</v>
      </c>
      <c r="F45" s="259">
        <f aca="true" t="shared" si="6" ref="F45:S45">SUM(F46:F47)</f>
        <v>0</v>
      </c>
      <c r="G45" s="259">
        <f t="shared" si="6"/>
        <v>0</v>
      </c>
      <c r="H45" s="259">
        <f t="shared" si="6"/>
        <v>0</v>
      </c>
      <c r="I45" s="259">
        <f t="shared" si="6"/>
        <v>0</v>
      </c>
      <c r="J45" s="259">
        <f t="shared" si="6"/>
        <v>0</v>
      </c>
      <c r="K45" s="259">
        <f t="shared" si="6"/>
        <v>0</v>
      </c>
      <c r="L45" s="259">
        <f t="shared" si="6"/>
        <v>0</v>
      </c>
      <c r="M45" s="259">
        <f t="shared" si="6"/>
        <v>0</v>
      </c>
      <c r="N45" s="259">
        <f t="shared" si="6"/>
        <v>0</v>
      </c>
      <c r="O45" s="259">
        <f t="shared" si="6"/>
        <v>0</v>
      </c>
      <c r="P45" s="259">
        <f t="shared" si="6"/>
        <v>0</v>
      </c>
      <c r="Q45" s="259">
        <f t="shared" si="6"/>
        <v>0</v>
      </c>
      <c r="R45" s="259">
        <f t="shared" si="6"/>
        <v>0</v>
      </c>
      <c r="S45" s="260">
        <f t="shared" si="6"/>
        <v>0</v>
      </c>
    </row>
    <row r="46" spans="2:19" ht="26.25">
      <c r="B46" s="37"/>
      <c r="C46" s="121"/>
      <c r="D46" s="167"/>
      <c r="E46" s="259"/>
      <c r="F46" s="259"/>
      <c r="G46" s="259">
        <f t="shared" si="1"/>
        <v>0</v>
      </c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60"/>
    </row>
    <row r="47" spans="2:19" ht="26.25">
      <c r="B47" s="37"/>
      <c r="C47" s="121"/>
      <c r="D47" s="167"/>
      <c r="E47" s="259"/>
      <c r="F47" s="259"/>
      <c r="G47" s="259">
        <f t="shared" si="1"/>
        <v>0</v>
      </c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60"/>
    </row>
    <row r="48" spans="2:19" ht="26.25">
      <c r="B48" s="37">
        <v>5</v>
      </c>
      <c r="C48" s="121" t="s">
        <v>89</v>
      </c>
      <c r="D48" s="167">
        <v>614800</v>
      </c>
      <c r="E48" s="259">
        <f>E49</f>
        <v>0</v>
      </c>
      <c r="F48" s="259">
        <f aca="true" t="shared" si="7" ref="F48:S48">F49</f>
        <v>0</v>
      </c>
      <c r="G48" s="259">
        <f t="shared" si="7"/>
        <v>0</v>
      </c>
      <c r="H48" s="259">
        <f t="shared" si="7"/>
        <v>0</v>
      </c>
      <c r="I48" s="259">
        <f t="shared" si="7"/>
        <v>0</v>
      </c>
      <c r="J48" s="259">
        <f t="shared" si="7"/>
        <v>0</v>
      </c>
      <c r="K48" s="259">
        <f t="shared" si="7"/>
        <v>0</v>
      </c>
      <c r="L48" s="259">
        <f t="shared" si="7"/>
        <v>0</v>
      </c>
      <c r="M48" s="259">
        <f t="shared" si="7"/>
        <v>0</v>
      </c>
      <c r="N48" s="259">
        <f t="shared" si="7"/>
        <v>0</v>
      </c>
      <c r="O48" s="259">
        <f t="shared" si="7"/>
        <v>0</v>
      </c>
      <c r="P48" s="259">
        <f t="shared" si="7"/>
        <v>0</v>
      </c>
      <c r="Q48" s="259">
        <f t="shared" si="7"/>
        <v>0</v>
      </c>
      <c r="R48" s="259">
        <f t="shared" si="7"/>
        <v>0</v>
      </c>
      <c r="S48" s="260">
        <f t="shared" si="7"/>
        <v>0</v>
      </c>
    </row>
    <row r="49" spans="2:19" ht="26.25">
      <c r="B49" s="37"/>
      <c r="C49" s="121"/>
      <c r="D49" s="167"/>
      <c r="E49" s="259"/>
      <c r="F49" s="259"/>
      <c r="G49" s="259">
        <f t="shared" si="1"/>
        <v>0</v>
      </c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60"/>
    </row>
    <row r="50" spans="2:19" ht="26.25">
      <c r="B50" s="37">
        <v>6</v>
      </c>
      <c r="C50" s="121" t="s">
        <v>90</v>
      </c>
      <c r="D50" s="167">
        <v>614900</v>
      </c>
      <c r="E50" s="259">
        <f>E51</f>
        <v>0</v>
      </c>
      <c r="F50" s="259">
        <f aca="true" t="shared" si="8" ref="F50:S50">F51</f>
        <v>0</v>
      </c>
      <c r="G50" s="259">
        <f t="shared" si="8"/>
        <v>0</v>
      </c>
      <c r="H50" s="259">
        <f t="shared" si="8"/>
        <v>0</v>
      </c>
      <c r="I50" s="259">
        <f t="shared" si="8"/>
        <v>0</v>
      </c>
      <c r="J50" s="259">
        <f t="shared" si="8"/>
        <v>0</v>
      </c>
      <c r="K50" s="259">
        <f t="shared" si="8"/>
        <v>0</v>
      </c>
      <c r="L50" s="259">
        <f t="shared" si="8"/>
        <v>0</v>
      </c>
      <c r="M50" s="259">
        <f t="shared" si="8"/>
        <v>0</v>
      </c>
      <c r="N50" s="259">
        <f t="shared" si="8"/>
        <v>0</v>
      </c>
      <c r="O50" s="259">
        <f t="shared" si="8"/>
        <v>0</v>
      </c>
      <c r="P50" s="259">
        <f t="shared" si="8"/>
        <v>0</v>
      </c>
      <c r="Q50" s="259">
        <f t="shared" si="8"/>
        <v>0</v>
      </c>
      <c r="R50" s="259">
        <f t="shared" si="8"/>
        <v>0</v>
      </c>
      <c r="S50" s="260">
        <f t="shared" si="8"/>
        <v>0</v>
      </c>
    </row>
    <row r="51" spans="2:19" ht="26.25">
      <c r="B51" s="32"/>
      <c r="C51" s="117"/>
      <c r="D51" s="169"/>
      <c r="E51" s="259"/>
      <c r="F51" s="259"/>
      <c r="G51" s="259">
        <f t="shared" si="1"/>
        <v>0</v>
      </c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60"/>
    </row>
    <row r="52" spans="2:19" ht="39" thickBot="1">
      <c r="B52" s="218" t="s">
        <v>23</v>
      </c>
      <c r="C52" s="144" t="s">
        <v>102</v>
      </c>
      <c r="D52" s="179">
        <v>615000</v>
      </c>
      <c r="E52" s="261">
        <f>E53+E56</f>
        <v>0</v>
      </c>
      <c r="F52" s="261">
        <f aca="true" t="shared" si="9" ref="F52:S52">F53+F56</f>
        <v>0</v>
      </c>
      <c r="G52" s="261">
        <f t="shared" si="9"/>
        <v>0</v>
      </c>
      <c r="H52" s="261">
        <f t="shared" si="9"/>
        <v>0</v>
      </c>
      <c r="I52" s="261">
        <f t="shared" si="9"/>
        <v>0</v>
      </c>
      <c r="J52" s="261">
        <f t="shared" si="9"/>
        <v>0</v>
      </c>
      <c r="K52" s="261">
        <f t="shared" si="9"/>
        <v>0</v>
      </c>
      <c r="L52" s="261">
        <f t="shared" si="9"/>
        <v>0</v>
      </c>
      <c r="M52" s="261">
        <f t="shared" si="9"/>
        <v>0</v>
      </c>
      <c r="N52" s="261">
        <f t="shared" si="9"/>
        <v>0</v>
      </c>
      <c r="O52" s="261">
        <f t="shared" si="9"/>
        <v>0</v>
      </c>
      <c r="P52" s="261">
        <f t="shared" si="9"/>
        <v>0</v>
      </c>
      <c r="Q52" s="261">
        <f t="shared" si="9"/>
        <v>0</v>
      </c>
      <c r="R52" s="261">
        <f t="shared" si="9"/>
        <v>0</v>
      </c>
      <c r="S52" s="262">
        <f t="shared" si="9"/>
        <v>0</v>
      </c>
    </row>
    <row r="53" spans="2:19" ht="39">
      <c r="B53" s="219">
        <v>1</v>
      </c>
      <c r="C53" s="189" t="s">
        <v>91</v>
      </c>
      <c r="D53" s="178">
        <v>615100</v>
      </c>
      <c r="E53" s="263">
        <f>SUM(E54:E55)</f>
        <v>0</v>
      </c>
      <c r="F53" s="263">
        <f aca="true" t="shared" si="10" ref="F53:S53">SUM(F54:F55)</f>
        <v>0</v>
      </c>
      <c r="G53" s="263">
        <f t="shared" si="10"/>
        <v>0</v>
      </c>
      <c r="H53" s="263">
        <f t="shared" si="10"/>
        <v>0</v>
      </c>
      <c r="I53" s="263">
        <f t="shared" si="10"/>
        <v>0</v>
      </c>
      <c r="J53" s="263">
        <f t="shared" si="10"/>
        <v>0</v>
      </c>
      <c r="K53" s="263">
        <f t="shared" si="10"/>
        <v>0</v>
      </c>
      <c r="L53" s="263">
        <f t="shared" si="10"/>
        <v>0</v>
      </c>
      <c r="M53" s="263">
        <f t="shared" si="10"/>
        <v>0</v>
      </c>
      <c r="N53" s="263">
        <f t="shared" si="10"/>
        <v>0</v>
      </c>
      <c r="O53" s="263">
        <f t="shared" si="10"/>
        <v>0</v>
      </c>
      <c r="P53" s="263">
        <f t="shared" si="10"/>
        <v>0</v>
      </c>
      <c r="Q53" s="263">
        <f t="shared" si="10"/>
        <v>0</v>
      </c>
      <c r="R53" s="263">
        <f t="shared" si="10"/>
        <v>0</v>
      </c>
      <c r="S53" s="265">
        <f t="shared" si="10"/>
        <v>0</v>
      </c>
    </row>
    <row r="54" spans="2:19" ht="26.25">
      <c r="B54" s="37"/>
      <c r="C54" s="121"/>
      <c r="D54" s="167"/>
      <c r="E54" s="266"/>
      <c r="F54" s="266"/>
      <c r="G54" s="259">
        <f t="shared" si="1"/>
        <v>0</v>
      </c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7"/>
    </row>
    <row r="55" spans="2:19" ht="26.25">
      <c r="B55" s="37"/>
      <c r="C55" s="121"/>
      <c r="D55" s="167"/>
      <c r="E55" s="266"/>
      <c r="F55" s="266"/>
      <c r="G55" s="259">
        <f t="shared" si="1"/>
        <v>0</v>
      </c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7"/>
    </row>
    <row r="56" spans="2:19" ht="39">
      <c r="B56" s="37">
        <v>2</v>
      </c>
      <c r="C56" s="123" t="s">
        <v>92</v>
      </c>
      <c r="D56" s="167">
        <v>615200</v>
      </c>
      <c r="E56" s="266">
        <f>E57</f>
        <v>0</v>
      </c>
      <c r="F56" s="266">
        <f aca="true" t="shared" si="11" ref="F56:S56">F57</f>
        <v>0</v>
      </c>
      <c r="G56" s="266">
        <f t="shared" si="11"/>
        <v>0</v>
      </c>
      <c r="H56" s="266">
        <f t="shared" si="11"/>
        <v>0</v>
      </c>
      <c r="I56" s="266">
        <f t="shared" si="11"/>
        <v>0</v>
      </c>
      <c r="J56" s="266">
        <f t="shared" si="11"/>
        <v>0</v>
      </c>
      <c r="K56" s="266">
        <f t="shared" si="11"/>
        <v>0</v>
      </c>
      <c r="L56" s="266">
        <f t="shared" si="11"/>
        <v>0</v>
      </c>
      <c r="M56" s="266">
        <f t="shared" si="11"/>
        <v>0</v>
      </c>
      <c r="N56" s="266">
        <f t="shared" si="11"/>
        <v>0</v>
      </c>
      <c r="O56" s="266">
        <f t="shared" si="11"/>
        <v>0</v>
      </c>
      <c r="P56" s="266">
        <f t="shared" si="11"/>
        <v>0</v>
      </c>
      <c r="Q56" s="266">
        <f t="shared" si="11"/>
        <v>0</v>
      </c>
      <c r="R56" s="266">
        <f t="shared" si="11"/>
        <v>0</v>
      </c>
      <c r="S56" s="267">
        <f t="shared" si="11"/>
        <v>0</v>
      </c>
    </row>
    <row r="57" spans="2:19" ht="26.25">
      <c r="B57" s="37"/>
      <c r="C57" s="123"/>
      <c r="D57" s="167"/>
      <c r="E57" s="266"/>
      <c r="F57" s="266"/>
      <c r="G57" s="259">
        <f t="shared" si="1"/>
        <v>0</v>
      </c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7"/>
    </row>
    <row r="58" spans="2:19" ht="39" thickBot="1">
      <c r="B58" s="218" t="s">
        <v>24</v>
      </c>
      <c r="C58" s="144" t="s">
        <v>48</v>
      </c>
      <c r="D58" s="179">
        <v>616000</v>
      </c>
      <c r="E58" s="261">
        <f>E59</f>
        <v>0</v>
      </c>
      <c r="F58" s="261">
        <f aca="true" t="shared" si="12" ref="F58:S58">F59</f>
        <v>0</v>
      </c>
      <c r="G58" s="261">
        <f t="shared" si="12"/>
        <v>0</v>
      </c>
      <c r="H58" s="261">
        <f t="shared" si="12"/>
        <v>0</v>
      </c>
      <c r="I58" s="261">
        <f t="shared" si="12"/>
        <v>0</v>
      </c>
      <c r="J58" s="261">
        <f t="shared" si="12"/>
        <v>0</v>
      </c>
      <c r="K58" s="261">
        <f t="shared" si="12"/>
        <v>0</v>
      </c>
      <c r="L58" s="261">
        <f t="shared" si="12"/>
        <v>0</v>
      </c>
      <c r="M58" s="261">
        <f t="shared" si="12"/>
        <v>0</v>
      </c>
      <c r="N58" s="261">
        <f t="shared" si="12"/>
        <v>0</v>
      </c>
      <c r="O58" s="261">
        <f t="shared" si="12"/>
        <v>0</v>
      </c>
      <c r="P58" s="261">
        <f t="shared" si="12"/>
        <v>0</v>
      </c>
      <c r="Q58" s="261">
        <f t="shared" si="12"/>
        <v>0</v>
      </c>
      <c r="R58" s="261">
        <f t="shared" si="12"/>
        <v>0</v>
      </c>
      <c r="S58" s="262">
        <f t="shared" si="12"/>
        <v>0</v>
      </c>
    </row>
    <row r="59" spans="2:19" ht="26.25">
      <c r="B59" s="220">
        <v>1</v>
      </c>
      <c r="C59" s="188" t="s">
        <v>93</v>
      </c>
      <c r="D59" s="180">
        <v>616200</v>
      </c>
      <c r="E59" s="268"/>
      <c r="F59" s="268"/>
      <c r="G59" s="257">
        <f t="shared" si="1"/>
        <v>0</v>
      </c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9"/>
    </row>
    <row r="60" spans="2:19" ht="57.75" thickBot="1">
      <c r="B60" s="218" t="s">
        <v>28</v>
      </c>
      <c r="C60" s="144" t="s">
        <v>143</v>
      </c>
      <c r="D60" s="187"/>
      <c r="E60" s="261">
        <f>SUM(E61:E66)</f>
        <v>0</v>
      </c>
      <c r="F60" s="261">
        <f aca="true" t="shared" si="13" ref="F60:S60">SUM(F61:F66)</f>
        <v>0</v>
      </c>
      <c r="G60" s="261">
        <f t="shared" si="13"/>
        <v>0</v>
      </c>
      <c r="H60" s="261">
        <f t="shared" si="13"/>
        <v>0</v>
      </c>
      <c r="I60" s="261">
        <f t="shared" si="13"/>
        <v>0</v>
      </c>
      <c r="J60" s="261">
        <f t="shared" si="13"/>
        <v>0</v>
      </c>
      <c r="K60" s="261">
        <f t="shared" si="13"/>
        <v>0</v>
      </c>
      <c r="L60" s="261">
        <f t="shared" si="13"/>
        <v>0</v>
      </c>
      <c r="M60" s="261">
        <f t="shared" si="13"/>
        <v>0</v>
      </c>
      <c r="N60" s="261">
        <f t="shared" si="13"/>
        <v>0</v>
      </c>
      <c r="O60" s="261">
        <f t="shared" si="13"/>
        <v>0</v>
      </c>
      <c r="P60" s="261">
        <f t="shared" si="13"/>
        <v>0</v>
      </c>
      <c r="Q60" s="261">
        <f t="shared" si="13"/>
        <v>0</v>
      </c>
      <c r="R60" s="261">
        <f t="shared" si="13"/>
        <v>0</v>
      </c>
      <c r="S60" s="262">
        <f t="shared" si="13"/>
        <v>0</v>
      </c>
    </row>
    <row r="61" spans="2:20" ht="39">
      <c r="B61" s="221">
        <v>1</v>
      </c>
      <c r="C61" s="186" t="s">
        <v>94</v>
      </c>
      <c r="D61" s="181">
        <v>821100</v>
      </c>
      <c r="E61" s="257"/>
      <c r="F61" s="257"/>
      <c r="G61" s="257">
        <f t="shared" si="1"/>
        <v>0</v>
      </c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8"/>
      <c r="T61" s="177"/>
    </row>
    <row r="62" spans="2:20" ht="26.25">
      <c r="B62" s="32">
        <v>2</v>
      </c>
      <c r="C62" s="117" t="s">
        <v>43</v>
      </c>
      <c r="D62" s="169">
        <v>821200</v>
      </c>
      <c r="E62" s="259"/>
      <c r="F62" s="259"/>
      <c r="G62" s="259">
        <f t="shared" si="1"/>
        <v>0</v>
      </c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60"/>
      <c r="T62" s="177"/>
    </row>
    <row r="63" spans="2:20" ht="26.25">
      <c r="B63" s="32">
        <v>3</v>
      </c>
      <c r="C63" s="117" t="s">
        <v>44</v>
      </c>
      <c r="D63" s="169">
        <v>821300</v>
      </c>
      <c r="E63" s="259"/>
      <c r="F63" s="259"/>
      <c r="G63" s="259">
        <f t="shared" si="1"/>
        <v>0</v>
      </c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60"/>
      <c r="T63" s="177"/>
    </row>
    <row r="64" spans="2:19" ht="39">
      <c r="B64" s="32">
        <v>4</v>
      </c>
      <c r="C64" s="123" t="s">
        <v>45</v>
      </c>
      <c r="D64" s="169">
        <v>821400</v>
      </c>
      <c r="E64" s="259"/>
      <c r="F64" s="259"/>
      <c r="G64" s="259">
        <f t="shared" si="1"/>
        <v>0</v>
      </c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60"/>
    </row>
    <row r="65" spans="2:19" ht="39">
      <c r="B65" s="32">
        <v>5</v>
      </c>
      <c r="C65" s="123" t="s">
        <v>46</v>
      </c>
      <c r="D65" s="169">
        <v>821500</v>
      </c>
      <c r="E65" s="259"/>
      <c r="F65" s="259"/>
      <c r="G65" s="259">
        <f t="shared" si="1"/>
        <v>0</v>
      </c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60"/>
    </row>
    <row r="66" spans="2:20" ht="39">
      <c r="B66" s="32">
        <v>6</v>
      </c>
      <c r="C66" s="123" t="s">
        <v>47</v>
      </c>
      <c r="D66" s="169">
        <v>821600</v>
      </c>
      <c r="E66" s="259"/>
      <c r="F66" s="259"/>
      <c r="G66" s="259">
        <f t="shared" si="1"/>
        <v>0</v>
      </c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60"/>
      <c r="T66" s="11"/>
    </row>
    <row r="67" spans="2:20" ht="39" thickBot="1">
      <c r="B67" s="218"/>
      <c r="C67" s="144" t="s">
        <v>49</v>
      </c>
      <c r="D67" s="187"/>
      <c r="E67" s="261">
        <f>E14+E26+E52+E58+E60</f>
        <v>0</v>
      </c>
      <c r="F67" s="261">
        <f aca="true" t="shared" si="14" ref="F67:S67">F14+F26+F52+F58+F60</f>
        <v>0</v>
      </c>
      <c r="G67" s="261">
        <f t="shared" si="14"/>
        <v>0</v>
      </c>
      <c r="H67" s="261">
        <f t="shared" si="14"/>
        <v>0</v>
      </c>
      <c r="I67" s="261">
        <f t="shared" si="14"/>
        <v>0</v>
      </c>
      <c r="J67" s="261">
        <f t="shared" si="14"/>
        <v>0</v>
      </c>
      <c r="K67" s="261">
        <f t="shared" si="14"/>
        <v>0</v>
      </c>
      <c r="L67" s="261">
        <f t="shared" si="14"/>
        <v>0</v>
      </c>
      <c r="M67" s="261">
        <f t="shared" si="14"/>
        <v>0</v>
      </c>
      <c r="N67" s="261">
        <f t="shared" si="14"/>
        <v>0</v>
      </c>
      <c r="O67" s="261">
        <f t="shared" si="14"/>
        <v>0</v>
      </c>
      <c r="P67" s="261">
        <f t="shared" si="14"/>
        <v>0</v>
      </c>
      <c r="Q67" s="261">
        <f t="shared" si="14"/>
        <v>0</v>
      </c>
      <c r="R67" s="261">
        <f t="shared" si="14"/>
        <v>0</v>
      </c>
      <c r="S67" s="262">
        <f t="shared" si="14"/>
        <v>0</v>
      </c>
      <c r="T67" s="11"/>
    </row>
    <row r="68" spans="2:20" ht="18.75">
      <c r="B68" s="135"/>
      <c r="C68" s="136"/>
      <c r="D68" s="137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11"/>
    </row>
    <row r="69" spans="2:20" ht="18.75">
      <c r="B69" s="135"/>
      <c r="C69" s="136"/>
      <c r="D69" s="137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11"/>
    </row>
    <row r="70" spans="2:20" ht="15.75" customHeight="1">
      <c r="B70" s="10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6"/>
      <c r="Q70" s="6"/>
      <c r="R70" s="6"/>
      <c r="S70" s="6"/>
      <c r="T70" s="11"/>
    </row>
    <row r="71" spans="2:20" ht="15.75" customHeight="1">
      <c r="B71" s="10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6"/>
      <c r="Q71" s="132"/>
      <c r="R71" s="132"/>
      <c r="S71" s="132"/>
      <c r="T71" s="11"/>
    </row>
    <row r="72" spans="2:20" ht="15.75" customHeight="1">
      <c r="B72" s="10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6"/>
      <c r="Q72" s="6"/>
      <c r="R72" s="6"/>
      <c r="S72" s="6"/>
      <c r="T72" s="11"/>
    </row>
    <row r="73" spans="2:20" ht="15" customHeight="1">
      <c r="B73" s="11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1"/>
      <c r="O73" s="13"/>
      <c r="P73" s="13"/>
      <c r="Q73" s="11"/>
      <c r="R73" s="134" t="s">
        <v>97</v>
      </c>
      <c r="T73" s="11"/>
    </row>
    <row r="74" spans="2:19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2:19" ht="18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0"/>
      <c r="P75" s="7"/>
      <c r="Q75" s="11"/>
      <c r="R75" s="10"/>
      <c r="S75" s="53"/>
    </row>
    <row r="76" spans="2:19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2:19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</sheetData>
  <sheetProtection password="C5E3" sheet="1" formatCells="0" formatColumns="0" formatRows="0"/>
  <mergeCells count="14">
    <mergeCell ref="F10:F12"/>
    <mergeCell ref="G10:G12"/>
    <mergeCell ref="E8:O8"/>
    <mergeCell ref="H10:S11"/>
    <mergeCell ref="C70:O70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2" fitToWidth="1" horizontalDpi="600" verticalDpi="600" orientation="landscape" paperSize="9" scale="39" r:id="rId1"/>
  <headerFooter>
    <oddFooter>&amp;C&amp;A&amp;RPage &amp;P</oddFooter>
  </headerFooter>
  <rowBreaks count="1" manualBreakCount="1">
    <brk id="51" min="1" max="1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7"/>
  <sheetViews>
    <sheetView view="pageBreakPreview" zoomScale="54" zoomScaleNormal="60" zoomScaleSheetLayoutView="54" workbookViewId="0" topLeftCell="A1">
      <selection activeCell="N6" sqref="N6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90" t="s">
        <v>95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</row>
    <row r="2" spans="17:19" ht="15.75" customHeight="1">
      <c r="Q2" s="392" t="s">
        <v>96</v>
      </c>
      <c r="R2" s="392"/>
      <c r="S2" s="126"/>
    </row>
    <row r="3" spans="2:19" ht="21.75" customHeight="1">
      <c r="B3" s="390" t="s">
        <v>100</v>
      </c>
      <c r="C3" s="390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108"/>
      <c r="Q3" s="392"/>
      <c r="R3" s="392"/>
      <c r="S3" s="15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4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49"/>
    </row>
    <row r="6" spans="2:19" ht="15" customHeight="1">
      <c r="B6" s="176" t="s">
        <v>119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38"/>
      <c r="O6" s="138"/>
      <c r="P6" s="138"/>
      <c r="Q6" s="138" t="s">
        <v>105</v>
      </c>
      <c r="R6" s="138"/>
      <c r="S6" s="150"/>
    </row>
    <row r="7" spans="2:19" ht="21" customHeight="1"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15"/>
      <c r="Q7" s="126"/>
      <c r="R7" s="126"/>
      <c r="S7" s="151"/>
    </row>
    <row r="8" spans="2:19" ht="22.5" customHeight="1">
      <c r="B8" s="138" t="s">
        <v>106</v>
      </c>
      <c r="C8" s="138"/>
      <c r="D8" s="13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138"/>
      <c r="Q8" s="138" t="s">
        <v>107</v>
      </c>
      <c r="R8" s="138"/>
      <c r="S8" s="152"/>
    </row>
    <row r="9" spans="2:19" ht="12" customHeight="1" thickBot="1"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48"/>
    </row>
    <row r="10" spans="2:19" s="140" customFormat="1" ht="67.5" customHeight="1">
      <c r="B10" s="422" t="s">
        <v>1</v>
      </c>
      <c r="C10" s="455" t="s">
        <v>123</v>
      </c>
      <c r="D10" s="428" t="s">
        <v>3</v>
      </c>
      <c r="E10" s="415" t="s">
        <v>153</v>
      </c>
      <c r="F10" s="415" t="s">
        <v>154</v>
      </c>
      <c r="G10" s="429" t="s">
        <v>158</v>
      </c>
      <c r="H10" s="449" t="s">
        <v>120</v>
      </c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1"/>
    </row>
    <row r="11" spans="2:19" s="140" customFormat="1" ht="17.25" customHeight="1" thickBot="1">
      <c r="B11" s="423"/>
      <c r="C11" s="456"/>
      <c r="D11" s="407"/>
      <c r="E11" s="410"/>
      <c r="F11" s="410"/>
      <c r="G11" s="430"/>
      <c r="H11" s="452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4"/>
    </row>
    <row r="12" spans="2:19" s="140" customFormat="1" ht="63.75" customHeight="1" thickBot="1">
      <c r="B12" s="424"/>
      <c r="C12" s="457"/>
      <c r="D12" s="408"/>
      <c r="E12" s="411"/>
      <c r="F12" s="411"/>
      <c r="G12" s="431"/>
      <c r="H12" s="172" t="s">
        <v>52</v>
      </c>
      <c r="I12" s="172" t="s">
        <v>53</v>
      </c>
      <c r="J12" s="172" t="s">
        <v>54</v>
      </c>
      <c r="K12" s="172" t="s">
        <v>55</v>
      </c>
      <c r="L12" s="172" t="s">
        <v>56</v>
      </c>
      <c r="M12" s="172" t="s">
        <v>57</v>
      </c>
      <c r="N12" s="170" t="s">
        <v>58</v>
      </c>
      <c r="O12" s="170" t="s">
        <v>59</v>
      </c>
      <c r="P12" s="170" t="s">
        <v>60</v>
      </c>
      <c r="Q12" s="170" t="s">
        <v>98</v>
      </c>
      <c r="R12" s="170" t="s">
        <v>99</v>
      </c>
      <c r="S12" s="170" t="s">
        <v>63</v>
      </c>
    </row>
    <row r="13" spans="2:19" s="140" customFormat="1" ht="15.75" thickBot="1">
      <c r="B13" s="143">
        <v>1</v>
      </c>
      <c r="C13" s="143">
        <v>2</v>
      </c>
      <c r="D13" s="143">
        <v>3</v>
      </c>
      <c r="E13" s="142">
        <v>4</v>
      </c>
      <c r="F13" s="142">
        <v>5</v>
      </c>
      <c r="G13" s="142" t="s">
        <v>127</v>
      </c>
      <c r="H13" s="142">
        <v>7</v>
      </c>
      <c r="I13" s="142">
        <v>8</v>
      </c>
      <c r="J13" s="142">
        <v>9</v>
      </c>
      <c r="K13" s="142">
        <v>10</v>
      </c>
      <c r="L13" s="142">
        <v>11</v>
      </c>
      <c r="M13" s="142">
        <v>12</v>
      </c>
      <c r="N13" s="142">
        <v>13</v>
      </c>
      <c r="O13" s="142">
        <v>14</v>
      </c>
      <c r="P13" s="142">
        <v>15</v>
      </c>
      <c r="Q13" s="142">
        <v>16</v>
      </c>
      <c r="R13" s="142">
        <v>17</v>
      </c>
      <c r="S13" s="142">
        <v>18</v>
      </c>
    </row>
    <row r="14" spans="2:19" s="254" customFormat="1" ht="23.25">
      <c r="B14" s="250" t="s">
        <v>12</v>
      </c>
      <c r="C14" s="146" t="s">
        <v>104</v>
      </c>
      <c r="D14" s="251"/>
      <c r="E14" s="252">
        <f>SUM(E15:E25)</f>
        <v>0</v>
      </c>
      <c r="F14" s="252">
        <f aca="true" t="shared" si="0" ref="F14:S14">SUM(F15:F25)</f>
        <v>0</v>
      </c>
      <c r="G14" s="252">
        <f t="shared" si="0"/>
        <v>0</v>
      </c>
      <c r="H14" s="252">
        <f t="shared" si="0"/>
        <v>0</v>
      </c>
      <c r="I14" s="252">
        <f t="shared" si="0"/>
        <v>0</v>
      </c>
      <c r="J14" s="252">
        <f t="shared" si="0"/>
        <v>0</v>
      </c>
      <c r="K14" s="252">
        <f t="shared" si="0"/>
        <v>0</v>
      </c>
      <c r="L14" s="252">
        <f t="shared" si="0"/>
        <v>0</v>
      </c>
      <c r="M14" s="252">
        <f t="shared" si="0"/>
        <v>0</v>
      </c>
      <c r="N14" s="252">
        <f t="shared" si="0"/>
        <v>0</v>
      </c>
      <c r="O14" s="252">
        <f t="shared" si="0"/>
        <v>0</v>
      </c>
      <c r="P14" s="252">
        <f t="shared" si="0"/>
        <v>0</v>
      </c>
      <c r="Q14" s="252">
        <f t="shared" si="0"/>
        <v>0</v>
      </c>
      <c r="R14" s="252">
        <f t="shared" si="0"/>
        <v>0</v>
      </c>
      <c r="S14" s="253">
        <f t="shared" si="0"/>
        <v>0</v>
      </c>
    </row>
    <row r="15" spans="2:19" s="246" customFormat="1" ht="26.25">
      <c r="B15" s="244">
        <v>1</v>
      </c>
      <c r="C15" s="248" t="s">
        <v>38</v>
      </c>
      <c r="D15" s="245">
        <v>611100</v>
      </c>
      <c r="E15" s="255"/>
      <c r="F15" s="255"/>
      <c r="G15" s="255">
        <f>SUM(H15:S15)</f>
        <v>0</v>
      </c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6"/>
    </row>
    <row r="16" spans="2:19" s="246" customFormat="1" ht="70.5">
      <c r="B16" s="247">
        <v>2</v>
      </c>
      <c r="C16" s="248" t="s">
        <v>80</v>
      </c>
      <c r="D16" s="249">
        <v>611200</v>
      </c>
      <c r="E16" s="255"/>
      <c r="F16" s="255"/>
      <c r="G16" s="255">
        <f aca="true" t="shared" si="1" ref="G16:G66">SUM(H16:S16)</f>
        <v>0</v>
      </c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6"/>
    </row>
    <row r="17" spans="2:19" s="246" customFormat="1" ht="26.25">
      <c r="B17" s="247">
        <v>3</v>
      </c>
      <c r="C17" s="248" t="s">
        <v>14</v>
      </c>
      <c r="D17" s="249">
        <v>613100</v>
      </c>
      <c r="E17" s="255"/>
      <c r="F17" s="255"/>
      <c r="G17" s="255">
        <f t="shared" si="1"/>
        <v>0</v>
      </c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6"/>
    </row>
    <row r="18" spans="2:19" s="246" customFormat="1" ht="47.25">
      <c r="B18" s="247">
        <v>4</v>
      </c>
      <c r="C18" s="248" t="s">
        <v>81</v>
      </c>
      <c r="D18" s="249">
        <v>613200</v>
      </c>
      <c r="E18" s="255"/>
      <c r="F18" s="255"/>
      <c r="G18" s="255">
        <f t="shared" si="1"/>
        <v>0</v>
      </c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6"/>
    </row>
    <row r="19" spans="2:19" s="246" customFormat="1" ht="47.25">
      <c r="B19" s="247">
        <v>5</v>
      </c>
      <c r="C19" s="248" t="s">
        <v>16</v>
      </c>
      <c r="D19" s="249">
        <v>613300</v>
      </c>
      <c r="E19" s="255"/>
      <c r="F19" s="255"/>
      <c r="G19" s="255">
        <f t="shared" si="1"/>
        <v>0</v>
      </c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6"/>
    </row>
    <row r="20" spans="2:19" s="246" customFormat="1" ht="26.25">
      <c r="B20" s="247">
        <v>6</v>
      </c>
      <c r="C20" s="248" t="s">
        <v>40</v>
      </c>
      <c r="D20" s="249">
        <v>613400</v>
      </c>
      <c r="E20" s="255"/>
      <c r="F20" s="255"/>
      <c r="G20" s="255">
        <f t="shared" si="1"/>
        <v>0</v>
      </c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6"/>
    </row>
    <row r="21" spans="2:19" s="246" customFormat="1" ht="47.25">
      <c r="B21" s="247">
        <v>7</v>
      </c>
      <c r="C21" s="248" t="s">
        <v>41</v>
      </c>
      <c r="D21" s="249">
        <v>613500</v>
      </c>
      <c r="E21" s="255"/>
      <c r="F21" s="255"/>
      <c r="G21" s="255">
        <f t="shared" si="1"/>
        <v>0</v>
      </c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6"/>
    </row>
    <row r="22" spans="2:19" s="246" customFormat="1" ht="47.25">
      <c r="B22" s="247">
        <v>8</v>
      </c>
      <c r="C22" s="248" t="s">
        <v>101</v>
      </c>
      <c r="D22" s="249">
        <v>613600</v>
      </c>
      <c r="E22" s="255"/>
      <c r="F22" s="255"/>
      <c r="G22" s="255">
        <f t="shared" si="1"/>
        <v>0</v>
      </c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6"/>
    </row>
    <row r="23" spans="2:19" s="246" customFormat="1" ht="47.25">
      <c r="B23" s="247">
        <v>9</v>
      </c>
      <c r="C23" s="248" t="s">
        <v>18</v>
      </c>
      <c r="D23" s="249">
        <v>613700</v>
      </c>
      <c r="E23" s="255"/>
      <c r="F23" s="255"/>
      <c r="G23" s="255">
        <f t="shared" si="1"/>
        <v>0</v>
      </c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6"/>
    </row>
    <row r="24" spans="2:19" s="246" customFormat="1" ht="70.5">
      <c r="B24" s="247">
        <v>10</v>
      </c>
      <c r="C24" s="248" t="s">
        <v>83</v>
      </c>
      <c r="D24" s="249">
        <v>613800</v>
      </c>
      <c r="E24" s="255"/>
      <c r="F24" s="255"/>
      <c r="G24" s="255">
        <f t="shared" si="1"/>
        <v>0</v>
      </c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6"/>
    </row>
    <row r="25" spans="2:19" s="246" customFormat="1" ht="47.25">
      <c r="B25" s="247">
        <v>11</v>
      </c>
      <c r="C25" s="248" t="s">
        <v>20</v>
      </c>
      <c r="D25" s="249">
        <v>613900</v>
      </c>
      <c r="E25" s="255"/>
      <c r="F25" s="255"/>
      <c r="G25" s="255">
        <f t="shared" si="1"/>
        <v>0</v>
      </c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6"/>
    </row>
    <row r="26" spans="2:19" ht="76.5" thickBot="1">
      <c r="B26" s="218" t="s">
        <v>21</v>
      </c>
      <c r="C26" s="144" t="s">
        <v>103</v>
      </c>
      <c r="D26" s="179">
        <v>614000</v>
      </c>
      <c r="E26" s="261">
        <f>E27+E32+E34+E45+E48+E50</f>
        <v>0</v>
      </c>
      <c r="F26" s="261">
        <f aca="true" t="shared" si="2" ref="F26:S26">F27+F32+F34+F45+F48+F50</f>
        <v>0</v>
      </c>
      <c r="G26" s="261">
        <f t="shared" si="2"/>
        <v>0</v>
      </c>
      <c r="H26" s="261">
        <f t="shared" si="2"/>
        <v>0</v>
      </c>
      <c r="I26" s="261">
        <f t="shared" si="2"/>
        <v>0</v>
      </c>
      <c r="J26" s="261">
        <f t="shared" si="2"/>
        <v>0</v>
      </c>
      <c r="K26" s="261">
        <f t="shared" si="2"/>
        <v>0</v>
      </c>
      <c r="L26" s="261">
        <f t="shared" si="2"/>
        <v>0</v>
      </c>
      <c r="M26" s="261">
        <f t="shared" si="2"/>
        <v>0</v>
      </c>
      <c r="N26" s="261">
        <f t="shared" si="2"/>
        <v>0</v>
      </c>
      <c r="O26" s="261">
        <f t="shared" si="2"/>
        <v>0</v>
      </c>
      <c r="P26" s="261">
        <f t="shared" si="2"/>
        <v>0</v>
      </c>
      <c r="Q26" s="261">
        <f t="shared" si="2"/>
        <v>0</v>
      </c>
      <c r="R26" s="261">
        <f t="shared" si="2"/>
        <v>0</v>
      </c>
      <c r="S26" s="262">
        <f t="shared" si="2"/>
        <v>0</v>
      </c>
    </row>
    <row r="27" spans="2:19" ht="26.25">
      <c r="B27" s="219">
        <v>1</v>
      </c>
      <c r="C27" s="240" t="s">
        <v>85</v>
      </c>
      <c r="D27" s="178">
        <v>614100</v>
      </c>
      <c r="E27" s="263">
        <f>SUM(E28:E31)</f>
        <v>0</v>
      </c>
      <c r="F27" s="263">
        <f aca="true" t="shared" si="3" ref="F27:S27">SUM(F28:F31)</f>
        <v>0</v>
      </c>
      <c r="G27" s="263">
        <f t="shared" si="3"/>
        <v>0</v>
      </c>
      <c r="H27" s="263">
        <f t="shared" si="3"/>
        <v>0</v>
      </c>
      <c r="I27" s="263">
        <f t="shared" si="3"/>
        <v>0</v>
      </c>
      <c r="J27" s="263">
        <f t="shared" si="3"/>
        <v>0</v>
      </c>
      <c r="K27" s="263">
        <f t="shared" si="3"/>
        <v>0</v>
      </c>
      <c r="L27" s="263">
        <f t="shared" si="3"/>
        <v>0</v>
      </c>
      <c r="M27" s="263">
        <f t="shared" si="3"/>
        <v>0</v>
      </c>
      <c r="N27" s="263">
        <f t="shared" si="3"/>
        <v>0</v>
      </c>
      <c r="O27" s="263">
        <f t="shared" si="3"/>
        <v>0</v>
      </c>
      <c r="P27" s="263">
        <f t="shared" si="3"/>
        <v>0</v>
      </c>
      <c r="Q27" s="263">
        <f t="shared" si="3"/>
        <v>0</v>
      </c>
      <c r="R27" s="263">
        <f t="shared" si="3"/>
        <v>0</v>
      </c>
      <c r="S27" s="263">
        <f t="shared" si="3"/>
        <v>0</v>
      </c>
    </row>
    <row r="28" spans="2:19" ht="26.25">
      <c r="B28" s="33"/>
      <c r="C28" s="239"/>
      <c r="D28" s="165"/>
      <c r="E28" s="264"/>
      <c r="F28" s="264"/>
      <c r="G28" s="264">
        <f t="shared" si="1"/>
        <v>0</v>
      </c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</row>
    <row r="29" spans="2:19" ht="26.25">
      <c r="B29" s="33"/>
      <c r="C29" s="239"/>
      <c r="D29" s="165"/>
      <c r="E29" s="264"/>
      <c r="F29" s="264"/>
      <c r="G29" s="264">
        <f t="shared" si="1"/>
        <v>0</v>
      </c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</row>
    <row r="30" spans="2:19" ht="26.25">
      <c r="B30" s="37"/>
      <c r="C30" s="121"/>
      <c r="D30" s="167"/>
      <c r="E30" s="259"/>
      <c r="F30" s="259"/>
      <c r="G30" s="259">
        <f t="shared" si="1"/>
        <v>0</v>
      </c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60"/>
    </row>
    <row r="31" spans="2:19" ht="26.25">
      <c r="B31" s="37"/>
      <c r="C31" s="121"/>
      <c r="D31" s="167"/>
      <c r="E31" s="259"/>
      <c r="F31" s="259"/>
      <c r="G31" s="259">
        <f t="shared" si="1"/>
        <v>0</v>
      </c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60"/>
    </row>
    <row r="32" spans="2:19" ht="26.25">
      <c r="B32" s="37">
        <v>2</v>
      </c>
      <c r="C32" s="121" t="s">
        <v>86</v>
      </c>
      <c r="D32" s="167">
        <v>614200</v>
      </c>
      <c r="E32" s="259">
        <f>E33</f>
        <v>0</v>
      </c>
      <c r="F32" s="259">
        <f aca="true" t="shared" si="4" ref="F32:S32">F33</f>
        <v>0</v>
      </c>
      <c r="G32" s="259">
        <f t="shared" si="4"/>
        <v>0</v>
      </c>
      <c r="H32" s="259">
        <f t="shared" si="4"/>
        <v>0</v>
      </c>
      <c r="I32" s="259">
        <f t="shared" si="4"/>
        <v>0</v>
      </c>
      <c r="J32" s="259">
        <f t="shared" si="4"/>
        <v>0</v>
      </c>
      <c r="K32" s="259">
        <f t="shared" si="4"/>
        <v>0</v>
      </c>
      <c r="L32" s="259">
        <f t="shared" si="4"/>
        <v>0</v>
      </c>
      <c r="M32" s="259">
        <f t="shared" si="4"/>
        <v>0</v>
      </c>
      <c r="N32" s="259">
        <f t="shared" si="4"/>
        <v>0</v>
      </c>
      <c r="O32" s="259">
        <f t="shared" si="4"/>
        <v>0</v>
      </c>
      <c r="P32" s="259">
        <f t="shared" si="4"/>
        <v>0</v>
      </c>
      <c r="Q32" s="259">
        <f t="shared" si="4"/>
        <v>0</v>
      </c>
      <c r="R32" s="259">
        <f t="shared" si="4"/>
        <v>0</v>
      </c>
      <c r="S32" s="259">
        <f t="shared" si="4"/>
        <v>0</v>
      </c>
    </row>
    <row r="33" spans="2:19" ht="26.25">
      <c r="B33" s="37"/>
      <c r="C33" s="121"/>
      <c r="D33" s="167"/>
      <c r="E33" s="259"/>
      <c r="F33" s="259"/>
      <c r="G33" s="259">
        <f t="shared" si="1"/>
        <v>0</v>
      </c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60"/>
    </row>
    <row r="34" spans="2:19" ht="39">
      <c r="B34" s="37">
        <v>3</v>
      </c>
      <c r="C34" s="124" t="s">
        <v>87</v>
      </c>
      <c r="D34" s="167">
        <v>614300</v>
      </c>
      <c r="E34" s="259">
        <f>SUM(E35:E44)</f>
        <v>0</v>
      </c>
      <c r="F34" s="259">
        <f aca="true" t="shared" si="5" ref="F34:S34">SUM(F35:F44)</f>
        <v>0</v>
      </c>
      <c r="G34" s="259">
        <f t="shared" si="5"/>
        <v>0</v>
      </c>
      <c r="H34" s="259">
        <f t="shared" si="5"/>
        <v>0</v>
      </c>
      <c r="I34" s="259">
        <f t="shared" si="5"/>
        <v>0</v>
      </c>
      <c r="J34" s="259">
        <f t="shared" si="5"/>
        <v>0</v>
      </c>
      <c r="K34" s="259">
        <f t="shared" si="5"/>
        <v>0</v>
      </c>
      <c r="L34" s="259">
        <f t="shared" si="5"/>
        <v>0</v>
      </c>
      <c r="M34" s="259">
        <f t="shared" si="5"/>
        <v>0</v>
      </c>
      <c r="N34" s="259">
        <f t="shared" si="5"/>
        <v>0</v>
      </c>
      <c r="O34" s="259">
        <f t="shared" si="5"/>
        <v>0</v>
      </c>
      <c r="P34" s="259">
        <f t="shared" si="5"/>
        <v>0</v>
      </c>
      <c r="Q34" s="259">
        <f t="shared" si="5"/>
        <v>0</v>
      </c>
      <c r="R34" s="259">
        <f t="shared" si="5"/>
        <v>0</v>
      </c>
      <c r="S34" s="259">
        <f t="shared" si="5"/>
        <v>0</v>
      </c>
    </row>
    <row r="35" spans="2:19" ht="26.25">
      <c r="B35" s="37"/>
      <c r="C35" s="121"/>
      <c r="D35" s="167"/>
      <c r="E35" s="259"/>
      <c r="F35" s="259"/>
      <c r="G35" s="259">
        <f t="shared" si="1"/>
        <v>0</v>
      </c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60"/>
    </row>
    <row r="36" spans="2:19" ht="26.25">
      <c r="B36" s="37"/>
      <c r="C36" s="121"/>
      <c r="D36" s="167"/>
      <c r="E36" s="259"/>
      <c r="F36" s="259"/>
      <c r="G36" s="259">
        <f t="shared" si="1"/>
        <v>0</v>
      </c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60"/>
    </row>
    <row r="37" spans="2:19" ht="26.25">
      <c r="B37" s="37"/>
      <c r="C37" s="121"/>
      <c r="D37" s="167"/>
      <c r="E37" s="259"/>
      <c r="F37" s="259"/>
      <c r="G37" s="259">
        <f t="shared" si="1"/>
        <v>0</v>
      </c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60"/>
    </row>
    <row r="38" spans="2:19" ht="26.25">
      <c r="B38" s="37"/>
      <c r="C38" s="121"/>
      <c r="D38" s="167"/>
      <c r="E38" s="259"/>
      <c r="F38" s="259"/>
      <c r="G38" s="259">
        <f t="shared" si="1"/>
        <v>0</v>
      </c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60"/>
    </row>
    <row r="39" spans="2:19" ht="26.25">
      <c r="B39" s="37"/>
      <c r="C39" s="121"/>
      <c r="D39" s="167"/>
      <c r="E39" s="259"/>
      <c r="F39" s="259"/>
      <c r="G39" s="259">
        <f t="shared" si="1"/>
        <v>0</v>
      </c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60"/>
    </row>
    <row r="40" spans="2:19" ht="26.25">
      <c r="B40" s="37"/>
      <c r="C40" s="121"/>
      <c r="D40" s="167"/>
      <c r="E40" s="259"/>
      <c r="F40" s="259"/>
      <c r="G40" s="259">
        <f t="shared" si="1"/>
        <v>0</v>
      </c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60"/>
    </row>
    <row r="41" spans="2:19" ht="26.25">
      <c r="B41" s="32"/>
      <c r="C41" s="121"/>
      <c r="D41" s="165"/>
      <c r="E41" s="264"/>
      <c r="F41" s="264"/>
      <c r="G41" s="259">
        <f t="shared" si="1"/>
        <v>0</v>
      </c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0"/>
    </row>
    <row r="42" spans="2:19" ht="26.25">
      <c r="B42" s="37"/>
      <c r="C42" s="121"/>
      <c r="D42" s="167"/>
      <c r="E42" s="259"/>
      <c r="F42" s="259"/>
      <c r="G42" s="259">
        <f t="shared" si="1"/>
        <v>0</v>
      </c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60"/>
    </row>
    <row r="43" spans="2:19" ht="26.25">
      <c r="B43" s="37"/>
      <c r="C43" s="121"/>
      <c r="D43" s="167"/>
      <c r="E43" s="259"/>
      <c r="F43" s="259"/>
      <c r="G43" s="259">
        <f t="shared" si="1"/>
        <v>0</v>
      </c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60"/>
    </row>
    <row r="44" spans="2:19" ht="26.25">
      <c r="B44" s="32"/>
      <c r="C44" s="121"/>
      <c r="D44" s="165"/>
      <c r="E44" s="264"/>
      <c r="F44" s="264"/>
      <c r="G44" s="259">
        <f t="shared" si="1"/>
        <v>0</v>
      </c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0"/>
    </row>
    <row r="45" spans="2:19" ht="26.25">
      <c r="B45" s="37">
        <v>4</v>
      </c>
      <c r="C45" s="121" t="s">
        <v>88</v>
      </c>
      <c r="D45" s="167">
        <v>614700</v>
      </c>
      <c r="E45" s="259">
        <f>SUM(E46:E47)</f>
        <v>0</v>
      </c>
      <c r="F45" s="259">
        <f aca="true" t="shared" si="6" ref="F45:S45">SUM(F46:F47)</f>
        <v>0</v>
      </c>
      <c r="G45" s="259">
        <f t="shared" si="6"/>
        <v>0</v>
      </c>
      <c r="H45" s="259">
        <f t="shared" si="6"/>
        <v>0</v>
      </c>
      <c r="I45" s="259">
        <f t="shared" si="6"/>
        <v>0</v>
      </c>
      <c r="J45" s="259">
        <f t="shared" si="6"/>
        <v>0</v>
      </c>
      <c r="K45" s="259">
        <f t="shared" si="6"/>
        <v>0</v>
      </c>
      <c r="L45" s="259">
        <f t="shared" si="6"/>
        <v>0</v>
      </c>
      <c r="M45" s="259">
        <f t="shared" si="6"/>
        <v>0</v>
      </c>
      <c r="N45" s="259">
        <f t="shared" si="6"/>
        <v>0</v>
      </c>
      <c r="O45" s="259">
        <f t="shared" si="6"/>
        <v>0</v>
      </c>
      <c r="P45" s="259">
        <f t="shared" si="6"/>
        <v>0</v>
      </c>
      <c r="Q45" s="259">
        <f t="shared" si="6"/>
        <v>0</v>
      </c>
      <c r="R45" s="259">
        <f t="shared" si="6"/>
        <v>0</v>
      </c>
      <c r="S45" s="260">
        <f t="shared" si="6"/>
        <v>0</v>
      </c>
    </row>
    <row r="46" spans="2:19" ht="26.25">
      <c r="B46" s="37"/>
      <c r="C46" s="121"/>
      <c r="D46" s="167"/>
      <c r="E46" s="259"/>
      <c r="F46" s="259"/>
      <c r="G46" s="259">
        <f t="shared" si="1"/>
        <v>0</v>
      </c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60"/>
    </row>
    <row r="47" spans="2:19" ht="26.25">
      <c r="B47" s="37"/>
      <c r="C47" s="121"/>
      <c r="D47" s="167"/>
      <c r="E47" s="259"/>
      <c r="F47" s="259"/>
      <c r="G47" s="259">
        <f t="shared" si="1"/>
        <v>0</v>
      </c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60"/>
    </row>
    <row r="48" spans="2:19" ht="26.25">
      <c r="B48" s="37">
        <v>5</v>
      </c>
      <c r="C48" s="121" t="s">
        <v>89</v>
      </c>
      <c r="D48" s="167">
        <v>614800</v>
      </c>
      <c r="E48" s="259">
        <f>E49</f>
        <v>0</v>
      </c>
      <c r="F48" s="259">
        <f aca="true" t="shared" si="7" ref="F48:S48">F49</f>
        <v>0</v>
      </c>
      <c r="G48" s="259">
        <f t="shared" si="7"/>
        <v>0</v>
      </c>
      <c r="H48" s="259">
        <f t="shared" si="7"/>
        <v>0</v>
      </c>
      <c r="I48" s="259">
        <f t="shared" si="7"/>
        <v>0</v>
      </c>
      <c r="J48" s="259">
        <f t="shared" si="7"/>
        <v>0</v>
      </c>
      <c r="K48" s="259">
        <f t="shared" si="7"/>
        <v>0</v>
      </c>
      <c r="L48" s="259">
        <f t="shared" si="7"/>
        <v>0</v>
      </c>
      <c r="M48" s="259">
        <f t="shared" si="7"/>
        <v>0</v>
      </c>
      <c r="N48" s="259">
        <f t="shared" si="7"/>
        <v>0</v>
      </c>
      <c r="O48" s="259">
        <f t="shared" si="7"/>
        <v>0</v>
      </c>
      <c r="P48" s="259">
        <f t="shared" si="7"/>
        <v>0</v>
      </c>
      <c r="Q48" s="259">
        <f t="shared" si="7"/>
        <v>0</v>
      </c>
      <c r="R48" s="259">
        <f t="shared" si="7"/>
        <v>0</v>
      </c>
      <c r="S48" s="260">
        <f t="shared" si="7"/>
        <v>0</v>
      </c>
    </row>
    <row r="49" spans="2:19" ht="26.25">
      <c r="B49" s="37"/>
      <c r="C49" s="121"/>
      <c r="D49" s="167"/>
      <c r="E49" s="259"/>
      <c r="F49" s="259"/>
      <c r="G49" s="259">
        <f t="shared" si="1"/>
        <v>0</v>
      </c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60"/>
    </row>
    <row r="50" spans="2:19" ht="26.25">
      <c r="B50" s="37">
        <v>6</v>
      </c>
      <c r="C50" s="121" t="s">
        <v>90</v>
      </c>
      <c r="D50" s="167">
        <v>614900</v>
      </c>
      <c r="E50" s="259">
        <f>E51</f>
        <v>0</v>
      </c>
      <c r="F50" s="259">
        <f aca="true" t="shared" si="8" ref="F50:S50">F51</f>
        <v>0</v>
      </c>
      <c r="G50" s="259">
        <f t="shared" si="8"/>
        <v>0</v>
      </c>
      <c r="H50" s="259">
        <f t="shared" si="8"/>
        <v>0</v>
      </c>
      <c r="I50" s="259">
        <f t="shared" si="8"/>
        <v>0</v>
      </c>
      <c r="J50" s="259">
        <f t="shared" si="8"/>
        <v>0</v>
      </c>
      <c r="K50" s="259">
        <f t="shared" si="8"/>
        <v>0</v>
      </c>
      <c r="L50" s="259">
        <f t="shared" si="8"/>
        <v>0</v>
      </c>
      <c r="M50" s="259">
        <f t="shared" si="8"/>
        <v>0</v>
      </c>
      <c r="N50" s="259">
        <f t="shared" si="8"/>
        <v>0</v>
      </c>
      <c r="O50" s="259">
        <f t="shared" si="8"/>
        <v>0</v>
      </c>
      <c r="P50" s="259">
        <f t="shared" si="8"/>
        <v>0</v>
      </c>
      <c r="Q50" s="259">
        <f t="shared" si="8"/>
        <v>0</v>
      </c>
      <c r="R50" s="259">
        <f t="shared" si="8"/>
        <v>0</v>
      </c>
      <c r="S50" s="260">
        <f t="shared" si="8"/>
        <v>0</v>
      </c>
    </row>
    <row r="51" spans="2:19" ht="26.25">
      <c r="B51" s="32"/>
      <c r="C51" s="117"/>
      <c r="D51" s="169"/>
      <c r="E51" s="259"/>
      <c r="F51" s="259"/>
      <c r="G51" s="259">
        <f t="shared" si="1"/>
        <v>0</v>
      </c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60"/>
    </row>
    <row r="52" spans="2:19" ht="39" thickBot="1">
      <c r="B52" s="218" t="s">
        <v>23</v>
      </c>
      <c r="C52" s="144" t="s">
        <v>102</v>
      </c>
      <c r="D52" s="179">
        <v>615000</v>
      </c>
      <c r="E52" s="261">
        <f>E53+E56</f>
        <v>0</v>
      </c>
      <c r="F52" s="261">
        <f aca="true" t="shared" si="9" ref="F52:S52">F53+F56</f>
        <v>0</v>
      </c>
      <c r="G52" s="261">
        <f t="shared" si="9"/>
        <v>0</v>
      </c>
      <c r="H52" s="261">
        <f t="shared" si="9"/>
        <v>0</v>
      </c>
      <c r="I52" s="261">
        <f t="shared" si="9"/>
        <v>0</v>
      </c>
      <c r="J52" s="261">
        <f t="shared" si="9"/>
        <v>0</v>
      </c>
      <c r="K52" s="261">
        <f t="shared" si="9"/>
        <v>0</v>
      </c>
      <c r="L52" s="261">
        <f t="shared" si="9"/>
        <v>0</v>
      </c>
      <c r="M52" s="261">
        <f t="shared" si="9"/>
        <v>0</v>
      </c>
      <c r="N52" s="261">
        <f t="shared" si="9"/>
        <v>0</v>
      </c>
      <c r="O52" s="261">
        <f t="shared" si="9"/>
        <v>0</v>
      </c>
      <c r="P52" s="261">
        <f t="shared" si="9"/>
        <v>0</v>
      </c>
      <c r="Q52" s="261">
        <f t="shared" si="9"/>
        <v>0</v>
      </c>
      <c r="R52" s="261">
        <f t="shared" si="9"/>
        <v>0</v>
      </c>
      <c r="S52" s="262">
        <f t="shared" si="9"/>
        <v>0</v>
      </c>
    </row>
    <row r="53" spans="2:19" ht="39">
      <c r="B53" s="219">
        <v>1</v>
      </c>
      <c r="C53" s="189" t="s">
        <v>91</v>
      </c>
      <c r="D53" s="178">
        <v>615100</v>
      </c>
      <c r="E53" s="263">
        <f>SUM(E54:E55)</f>
        <v>0</v>
      </c>
      <c r="F53" s="263">
        <f aca="true" t="shared" si="10" ref="F53:S53">SUM(F54:F55)</f>
        <v>0</v>
      </c>
      <c r="G53" s="263">
        <f t="shared" si="10"/>
        <v>0</v>
      </c>
      <c r="H53" s="263">
        <f t="shared" si="10"/>
        <v>0</v>
      </c>
      <c r="I53" s="263">
        <f t="shared" si="10"/>
        <v>0</v>
      </c>
      <c r="J53" s="263">
        <f t="shared" si="10"/>
        <v>0</v>
      </c>
      <c r="K53" s="263">
        <f t="shared" si="10"/>
        <v>0</v>
      </c>
      <c r="L53" s="263">
        <f t="shared" si="10"/>
        <v>0</v>
      </c>
      <c r="M53" s="263">
        <f t="shared" si="10"/>
        <v>0</v>
      </c>
      <c r="N53" s="263">
        <f t="shared" si="10"/>
        <v>0</v>
      </c>
      <c r="O53" s="263">
        <f t="shared" si="10"/>
        <v>0</v>
      </c>
      <c r="P53" s="263">
        <f t="shared" si="10"/>
        <v>0</v>
      </c>
      <c r="Q53" s="263">
        <f t="shared" si="10"/>
        <v>0</v>
      </c>
      <c r="R53" s="263">
        <f t="shared" si="10"/>
        <v>0</v>
      </c>
      <c r="S53" s="265">
        <f t="shared" si="10"/>
        <v>0</v>
      </c>
    </row>
    <row r="54" spans="2:19" ht="26.25">
      <c r="B54" s="37"/>
      <c r="C54" s="121"/>
      <c r="D54" s="167"/>
      <c r="E54" s="266"/>
      <c r="F54" s="266"/>
      <c r="G54" s="259">
        <f t="shared" si="1"/>
        <v>0</v>
      </c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7"/>
    </row>
    <row r="55" spans="2:19" ht="26.25">
      <c r="B55" s="37"/>
      <c r="C55" s="121"/>
      <c r="D55" s="167"/>
      <c r="E55" s="266"/>
      <c r="F55" s="266"/>
      <c r="G55" s="259">
        <f t="shared" si="1"/>
        <v>0</v>
      </c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7"/>
    </row>
    <row r="56" spans="2:19" ht="39">
      <c r="B56" s="37">
        <v>2</v>
      </c>
      <c r="C56" s="123" t="s">
        <v>92</v>
      </c>
      <c r="D56" s="167">
        <v>615200</v>
      </c>
      <c r="E56" s="266">
        <f>E57</f>
        <v>0</v>
      </c>
      <c r="F56" s="266">
        <f aca="true" t="shared" si="11" ref="F56:S56">F57</f>
        <v>0</v>
      </c>
      <c r="G56" s="266">
        <f t="shared" si="11"/>
        <v>0</v>
      </c>
      <c r="H56" s="266">
        <f t="shared" si="11"/>
        <v>0</v>
      </c>
      <c r="I56" s="266">
        <f t="shared" si="11"/>
        <v>0</v>
      </c>
      <c r="J56" s="266">
        <f t="shared" si="11"/>
        <v>0</v>
      </c>
      <c r="K56" s="266">
        <f t="shared" si="11"/>
        <v>0</v>
      </c>
      <c r="L56" s="266">
        <f t="shared" si="11"/>
        <v>0</v>
      </c>
      <c r="M56" s="266">
        <f t="shared" si="11"/>
        <v>0</v>
      </c>
      <c r="N56" s="266">
        <f t="shared" si="11"/>
        <v>0</v>
      </c>
      <c r="O56" s="266">
        <f t="shared" si="11"/>
        <v>0</v>
      </c>
      <c r="P56" s="266">
        <f t="shared" si="11"/>
        <v>0</v>
      </c>
      <c r="Q56" s="266">
        <f t="shared" si="11"/>
        <v>0</v>
      </c>
      <c r="R56" s="266">
        <f t="shared" si="11"/>
        <v>0</v>
      </c>
      <c r="S56" s="267">
        <f t="shared" si="11"/>
        <v>0</v>
      </c>
    </row>
    <row r="57" spans="2:19" ht="26.25">
      <c r="B57" s="37"/>
      <c r="C57" s="123"/>
      <c r="D57" s="167"/>
      <c r="E57" s="266"/>
      <c r="F57" s="266"/>
      <c r="G57" s="259">
        <f t="shared" si="1"/>
        <v>0</v>
      </c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7"/>
    </row>
    <row r="58" spans="2:19" ht="39" thickBot="1">
      <c r="B58" s="218" t="s">
        <v>24</v>
      </c>
      <c r="C58" s="144" t="s">
        <v>48</v>
      </c>
      <c r="D58" s="179">
        <v>616000</v>
      </c>
      <c r="E58" s="261">
        <f>E59</f>
        <v>0</v>
      </c>
      <c r="F58" s="261">
        <f aca="true" t="shared" si="12" ref="F58:S58">F59</f>
        <v>0</v>
      </c>
      <c r="G58" s="261">
        <f t="shared" si="12"/>
        <v>0</v>
      </c>
      <c r="H58" s="261">
        <f t="shared" si="12"/>
        <v>0</v>
      </c>
      <c r="I58" s="261">
        <f t="shared" si="12"/>
        <v>0</v>
      </c>
      <c r="J58" s="261">
        <f t="shared" si="12"/>
        <v>0</v>
      </c>
      <c r="K58" s="261">
        <f t="shared" si="12"/>
        <v>0</v>
      </c>
      <c r="L58" s="261">
        <f t="shared" si="12"/>
        <v>0</v>
      </c>
      <c r="M58" s="261">
        <f t="shared" si="12"/>
        <v>0</v>
      </c>
      <c r="N58" s="261">
        <f t="shared" si="12"/>
        <v>0</v>
      </c>
      <c r="O58" s="261">
        <f t="shared" si="12"/>
        <v>0</v>
      </c>
      <c r="P58" s="261">
        <f t="shared" si="12"/>
        <v>0</v>
      </c>
      <c r="Q58" s="261">
        <f t="shared" si="12"/>
        <v>0</v>
      </c>
      <c r="R58" s="261">
        <f t="shared" si="12"/>
        <v>0</v>
      </c>
      <c r="S58" s="262">
        <f t="shared" si="12"/>
        <v>0</v>
      </c>
    </row>
    <row r="59" spans="2:19" ht="26.25">
      <c r="B59" s="220">
        <v>1</v>
      </c>
      <c r="C59" s="188" t="s">
        <v>93</v>
      </c>
      <c r="D59" s="180">
        <v>616200</v>
      </c>
      <c r="E59" s="268"/>
      <c r="F59" s="268"/>
      <c r="G59" s="257">
        <f t="shared" si="1"/>
        <v>0</v>
      </c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9"/>
    </row>
    <row r="60" spans="2:19" ht="57.75" thickBot="1">
      <c r="B60" s="218" t="s">
        <v>28</v>
      </c>
      <c r="C60" s="144" t="s">
        <v>143</v>
      </c>
      <c r="D60" s="187"/>
      <c r="E60" s="261">
        <f>SUM(E61:E66)</f>
        <v>0</v>
      </c>
      <c r="F60" s="261">
        <f aca="true" t="shared" si="13" ref="F60:S60">SUM(F61:F66)</f>
        <v>0</v>
      </c>
      <c r="G60" s="261">
        <f t="shared" si="13"/>
        <v>0</v>
      </c>
      <c r="H60" s="261">
        <f t="shared" si="13"/>
        <v>0</v>
      </c>
      <c r="I60" s="261">
        <f t="shared" si="13"/>
        <v>0</v>
      </c>
      <c r="J60" s="261">
        <f t="shared" si="13"/>
        <v>0</v>
      </c>
      <c r="K60" s="261">
        <f t="shared" si="13"/>
        <v>0</v>
      </c>
      <c r="L60" s="261">
        <f t="shared" si="13"/>
        <v>0</v>
      </c>
      <c r="M60" s="261">
        <f t="shared" si="13"/>
        <v>0</v>
      </c>
      <c r="N60" s="261">
        <f t="shared" si="13"/>
        <v>0</v>
      </c>
      <c r="O60" s="261">
        <f t="shared" si="13"/>
        <v>0</v>
      </c>
      <c r="P60" s="261">
        <f t="shared" si="13"/>
        <v>0</v>
      </c>
      <c r="Q60" s="261">
        <f t="shared" si="13"/>
        <v>0</v>
      </c>
      <c r="R60" s="261">
        <f t="shared" si="13"/>
        <v>0</v>
      </c>
      <c r="S60" s="262">
        <f t="shared" si="13"/>
        <v>0</v>
      </c>
    </row>
    <row r="61" spans="2:20" ht="39">
      <c r="B61" s="221">
        <v>1</v>
      </c>
      <c r="C61" s="186" t="s">
        <v>94</v>
      </c>
      <c r="D61" s="181">
        <v>821100</v>
      </c>
      <c r="E61" s="257"/>
      <c r="F61" s="257"/>
      <c r="G61" s="257">
        <f t="shared" si="1"/>
        <v>0</v>
      </c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8"/>
      <c r="T61" s="177"/>
    </row>
    <row r="62" spans="2:20" ht="26.25">
      <c r="B62" s="32">
        <v>2</v>
      </c>
      <c r="C62" s="117" t="s">
        <v>43</v>
      </c>
      <c r="D62" s="169">
        <v>821200</v>
      </c>
      <c r="E62" s="259"/>
      <c r="F62" s="259"/>
      <c r="G62" s="259">
        <f t="shared" si="1"/>
        <v>0</v>
      </c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60"/>
      <c r="T62" s="177"/>
    </row>
    <row r="63" spans="2:20" ht="26.25">
      <c r="B63" s="32">
        <v>3</v>
      </c>
      <c r="C63" s="117" t="s">
        <v>44</v>
      </c>
      <c r="D63" s="169">
        <v>821300</v>
      </c>
      <c r="E63" s="259"/>
      <c r="F63" s="259"/>
      <c r="G63" s="259">
        <f t="shared" si="1"/>
        <v>0</v>
      </c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60"/>
      <c r="T63" s="177"/>
    </row>
    <row r="64" spans="2:19" ht="39">
      <c r="B64" s="32">
        <v>4</v>
      </c>
      <c r="C64" s="123" t="s">
        <v>45</v>
      </c>
      <c r="D64" s="169">
        <v>821400</v>
      </c>
      <c r="E64" s="259"/>
      <c r="F64" s="259"/>
      <c r="G64" s="259">
        <f t="shared" si="1"/>
        <v>0</v>
      </c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60"/>
    </row>
    <row r="65" spans="2:19" ht="39">
      <c r="B65" s="32">
        <v>5</v>
      </c>
      <c r="C65" s="123" t="s">
        <v>46</v>
      </c>
      <c r="D65" s="169">
        <v>821500</v>
      </c>
      <c r="E65" s="259"/>
      <c r="F65" s="259"/>
      <c r="G65" s="259">
        <f t="shared" si="1"/>
        <v>0</v>
      </c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60"/>
    </row>
    <row r="66" spans="2:20" ht="39">
      <c r="B66" s="32">
        <v>6</v>
      </c>
      <c r="C66" s="123" t="s">
        <v>47</v>
      </c>
      <c r="D66" s="169">
        <v>821600</v>
      </c>
      <c r="E66" s="259"/>
      <c r="F66" s="259"/>
      <c r="G66" s="259">
        <f t="shared" si="1"/>
        <v>0</v>
      </c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60"/>
      <c r="T66" s="11"/>
    </row>
    <row r="67" spans="2:20" ht="39" thickBot="1">
      <c r="B67" s="218"/>
      <c r="C67" s="144" t="s">
        <v>49</v>
      </c>
      <c r="D67" s="187"/>
      <c r="E67" s="261">
        <f>E14+E26+E52+E58+E60</f>
        <v>0</v>
      </c>
      <c r="F67" s="261">
        <f aca="true" t="shared" si="14" ref="F67:S67">F14+F26+F52+F58+F60</f>
        <v>0</v>
      </c>
      <c r="G67" s="261">
        <f t="shared" si="14"/>
        <v>0</v>
      </c>
      <c r="H67" s="261">
        <f t="shared" si="14"/>
        <v>0</v>
      </c>
      <c r="I67" s="261">
        <f t="shared" si="14"/>
        <v>0</v>
      </c>
      <c r="J67" s="261">
        <f t="shared" si="14"/>
        <v>0</v>
      </c>
      <c r="K67" s="261">
        <f t="shared" si="14"/>
        <v>0</v>
      </c>
      <c r="L67" s="261">
        <f t="shared" si="14"/>
        <v>0</v>
      </c>
      <c r="M67" s="261">
        <f t="shared" si="14"/>
        <v>0</v>
      </c>
      <c r="N67" s="261">
        <f t="shared" si="14"/>
        <v>0</v>
      </c>
      <c r="O67" s="261">
        <f t="shared" si="14"/>
        <v>0</v>
      </c>
      <c r="P67" s="261">
        <f t="shared" si="14"/>
        <v>0</v>
      </c>
      <c r="Q67" s="261">
        <f t="shared" si="14"/>
        <v>0</v>
      </c>
      <c r="R67" s="261">
        <f t="shared" si="14"/>
        <v>0</v>
      </c>
      <c r="S67" s="262">
        <f t="shared" si="14"/>
        <v>0</v>
      </c>
      <c r="T67" s="11"/>
    </row>
    <row r="68" spans="2:20" ht="18.75">
      <c r="B68" s="135"/>
      <c r="C68" s="136"/>
      <c r="D68" s="137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11"/>
    </row>
    <row r="69" spans="2:20" ht="18.75">
      <c r="B69" s="135"/>
      <c r="C69" s="136"/>
      <c r="D69" s="137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11"/>
    </row>
    <row r="70" spans="2:20" ht="15.75" customHeight="1">
      <c r="B70" s="10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6"/>
      <c r="Q70" s="6"/>
      <c r="R70" s="6"/>
      <c r="S70" s="6"/>
      <c r="T70" s="11"/>
    </row>
    <row r="71" spans="2:20" ht="15.75" customHeight="1">
      <c r="B71" s="10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6"/>
      <c r="Q71" s="132"/>
      <c r="R71" s="132"/>
      <c r="S71" s="132"/>
      <c r="T71" s="11"/>
    </row>
    <row r="72" spans="2:20" ht="15.75" customHeight="1">
      <c r="B72" s="10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6"/>
      <c r="Q72" s="6"/>
      <c r="R72" s="6"/>
      <c r="S72" s="6"/>
      <c r="T72" s="11"/>
    </row>
    <row r="73" spans="2:20" ht="15" customHeight="1">
      <c r="B73" s="11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1"/>
      <c r="O73" s="13"/>
      <c r="P73" s="13"/>
      <c r="Q73" s="11"/>
      <c r="R73" s="134" t="s">
        <v>97</v>
      </c>
      <c r="T73" s="11"/>
    </row>
    <row r="74" spans="2:19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2:19" ht="18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0"/>
      <c r="P75" s="7"/>
      <c r="Q75" s="11"/>
      <c r="R75" s="10"/>
      <c r="S75" s="53"/>
    </row>
    <row r="76" spans="2:19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2:19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</sheetData>
  <sheetProtection password="C5E3" sheet="1" formatCells="0" formatColumns="0" formatRows="0" insertColumns="0" insertRows="0" deleteColumns="0" deleteRows="0"/>
  <mergeCells count="14">
    <mergeCell ref="F10:F12"/>
    <mergeCell ref="G10:G12"/>
    <mergeCell ref="E8:O8"/>
    <mergeCell ref="H10:S11"/>
    <mergeCell ref="C70:O70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8267716535433072" header="0.31496062992125984" footer="0.1968503937007874"/>
  <pageSetup fitToHeight="2" fitToWidth="1" horizontalDpi="600" verticalDpi="600" orientation="landscape" paperSize="9" scale="36" r:id="rId1"/>
  <headerFooter>
    <oddFooter>&amp;C&amp;A&amp;RPage &amp;P</oddFooter>
  </headerFooter>
  <rowBreaks count="1" manualBreakCount="1">
    <brk id="51" min="1" max="1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7"/>
  <sheetViews>
    <sheetView view="pageBreakPreview" zoomScale="54" zoomScaleNormal="60" zoomScaleSheetLayoutView="54" zoomScalePageLayoutView="0" workbookViewId="0" topLeftCell="A1">
      <selection activeCell="M5" sqref="M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90" t="s">
        <v>95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</row>
    <row r="2" spans="17:19" ht="15.75" customHeight="1">
      <c r="Q2" s="392" t="s">
        <v>96</v>
      </c>
      <c r="R2" s="392"/>
      <c r="S2" s="126"/>
    </row>
    <row r="3" spans="2:19" ht="21.75" customHeight="1">
      <c r="B3" s="390" t="s">
        <v>100</v>
      </c>
      <c r="C3" s="390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108"/>
      <c r="Q3" s="392"/>
      <c r="R3" s="392"/>
      <c r="S3" s="15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4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49"/>
    </row>
    <row r="6" spans="2:19" ht="15" customHeight="1">
      <c r="B6" s="176" t="s">
        <v>119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38"/>
      <c r="O6" s="138"/>
      <c r="P6" s="138"/>
      <c r="Q6" s="138" t="s">
        <v>105</v>
      </c>
      <c r="R6" s="138"/>
      <c r="S6" s="150"/>
    </row>
    <row r="7" spans="2:19" ht="21" customHeight="1"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15"/>
      <c r="Q7" s="126"/>
      <c r="R7" s="126"/>
      <c r="S7" s="151"/>
    </row>
    <row r="8" spans="2:19" ht="22.5" customHeight="1">
      <c r="B8" s="138" t="s">
        <v>106</v>
      </c>
      <c r="C8" s="138"/>
      <c r="D8" s="13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138"/>
      <c r="Q8" s="138" t="s">
        <v>107</v>
      </c>
      <c r="R8" s="138"/>
      <c r="S8" s="152"/>
    </row>
    <row r="9" spans="2:19" ht="12" customHeight="1" thickBot="1"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48"/>
    </row>
    <row r="10" spans="2:19" s="140" customFormat="1" ht="67.5" customHeight="1">
      <c r="B10" s="422" t="s">
        <v>1</v>
      </c>
      <c r="C10" s="455" t="s">
        <v>123</v>
      </c>
      <c r="D10" s="428" t="s">
        <v>3</v>
      </c>
      <c r="E10" s="415" t="s">
        <v>153</v>
      </c>
      <c r="F10" s="415" t="s">
        <v>154</v>
      </c>
      <c r="G10" s="429" t="s">
        <v>158</v>
      </c>
      <c r="H10" s="449" t="s">
        <v>120</v>
      </c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1"/>
    </row>
    <row r="11" spans="2:19" s="140" customFormat="1" ht="17.25" customHeight="1" thickBot="1">
      <c r="B11" s="423"/>
      <c r="C11" s="456"/>
      <c r="D11" s="407"/>
      <c r="E11" s="410"/>
      <c r="F11" s="410"/>
      <c r="G11" s="430"/>
      <c r="H11" s="452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4"/>
    </row>
    <row r="12" spans="2:19" s="140" customFormat="1" ht="63.75" customHeight="1" thickBot="1">
      <c r="B12" s="424"/>
      <c r="C12" s="457"/>
      <c r="D12" s="408"/>
      <c r="E12" s="411"/>
      <c r="F12" s="411"/>
      <c r="G12" s="431"/>
      <c r="H12" s="172" t="s">
        <v>52</v>
      </c>
      <c r="I12" s="172" t="s">
        <v>53</v>
      </c>
      <c r="J12" s="172" t="s">
        <v>54</v>
      </c>
      <c r="K12" s="172" t="s">
        <v>55</v>
      </c>
      <c r="L12" s="172" t="s">
        <v>56</v>
      </c>
      <c r="M12" s="172" t="s">
        <v>57</v>
      </c>
      <c r="N12" s="170" t="s">
        <v>58</v>
      </c>
      <c r="O12" s="170" t="s">
        <v>59</v>
      </c>
      <c r="P12" s="170" t="s">
        <v>60</v>
      </c>
      <c r="Q12" s="170" t="s">
        <v>98</v>
      </c>
      <c r="R12" s="170" t="s">
        <v>99</v>
      </c>
      <c r="S12" s="170" t="s">
        <v>63</v>
      </c>
    </row>
    <row r="13" spans="2:19" s="140" customFormat="1" ht="15.75" thickBot="1">
      <c r="B13" s="143">
        <v>1</v>
      </c>
      <c r="C13" s="143">
        <v>2</v>
      </c>
      <c r="D13" s="143">
        <v>3</v>
      </c>
      <c r="E13" s="142">
        <v>4</v>
      </c>
      <c r="F13" s="142">
        <v>5</v>
      </c>
      <c r="G13" s="142" t="s">
        <v>127</v>
      </c>
      <c r="H13" s="142">
        <v>7</v>
      </c>
      <c r="I13" s="142">
        <v>8</v>
      </c>
      <c r="J13" s="142">
        <v>9</v>
      </c>
      <c r="K13" s="142">
        <v>10</v>
      </c>
      <c r="L13" s="142">
        <v>11</v>
      </c>
      <c r="M13" s="142">
        <v>12</v>
      </c>
      <c r="N13" s="142">
        <v>13</v>
      </c>
      <c r="O13" s="142">
        <v>14</v>
      </c>
      <c r="P13" s="142">
        <v>15</v>
      </c>
      <c r="Q13" s="142">
        <v>16</v>
      </c>
      <c r="R13" s="142">
        <v>17</v>
      </c>
      <c r="S13" s="142">
        <v>18</v>
      </c>
    </row>
    <row r="14" spans="2:19" s="254" customFormat="1" ht="30" customHeight="1">
      <c r="B14" s="250" t="s">
        <v>12</v>
      </c>
      <c r="C14" s="146" t="s">
        <v>104</v>
      </c>
      <c r="D14" s="251"/>
      <c r="E14" s="252">
        <f>SUM(E15:E25)</f>
        <v>0</v>
      </c>
      <c r="F14" s="252">
        <f aca="true" t="shared" si="0" ref="F14:S14">SUM(F15:F25)</f>
        <v>0</v>
      </c>
      <c r="G14" s="252">
        <f t="shared" si="0"/>
        <v>0</v>
      </c>
      <c r="H14" s="252">
        <f t="shared" si="0"/>
        <v>0</v>
      </c>
      <c r="I14" s="252">
        <f t="shared" si="0"/>
        <v>0</v>
      </c>
      <c r="J14" s="252">
        <f t="shared" si="0"/>
        <v>0</v>
      </c>
      <c r="K14" s="252">
        <f t="shared" si="0"/>
        <v>0</v>
      </c>
      <c r="L14" s="252">
        <f t="shared" si="0"/>
        <v>0</v>
      </c>
      <c r="M14" s="252">
        <f t="shared" si="0"/>
        <v>0</v>
      </c>
      <c r="N14" s="252">
        <f t="shared" si="0"/>
        <v>0</v>
      </c>
      <c r="O14" s="252">
        <f t="shared" si="0"/>
        <v>0</v>
      </c>
      <c r="P14" s="252">
        <f t="shared" si="0"/>
        <v>0</v>
      </c>
      <c r="Q14" s="252">
        <f t="shared" si="0"/>
        <v>0</v>
      </c>
      <c r="R14" s="252">
        <f t="shared" si="0"/>
        <v>0</v>
      </c>
      <c r="S14" s="253">
        <f t="shared" si="0"/>
        <v>0</v>
      </c>
    </row>
    <row r="15" spans="2:19" s="246" customFormat="1" ht="39.75" customHeight="1">
      <c r="B15" s="244">
        <v>1</v>
      </c>
      <c r="C15" s="248" t="s">
        <v>38</v>
      </c>
      <c r="D15" s="245">
        <v>611100</v>
      </c>
      <c r="E15" s="255"/>
      <c r="F15" s="255"/>
      <c r="G15" s="255">
        <f>SUM(H15:S15)</f>
        <v>0</v>
      </c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6"/>
    </row>
    <row r="16" spans="2:19" s="246" customFormat="1" ht="45" customHeight="1">
      <c r="B16" s="247">
        <v>2</v>
      </c>
      <c r="C16" s="248" t="s">
        <v>80</v>
      </c>
      <c r="D16" s="249">
        <v>611200</v>
      </c>
      <c r="E16" s="255"/>
      <c r="F16" s="255"/>
      <c r="G16" s="255">
        <f aca="true" t="shared" si="1" ref="G16:G66">SUM(H16:S16)</f>
        <v>0</v>
      </c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6"/>
    </row>
    <row r="17" spans="2:19" s="246" customFormat="1" ht="39.75" customHeight="1">
      <c r="B17" s="247">
        <v>3</v>
      </c>
      <c r="C17" s="248" t="s">
        <v>14</v>
      </c>
      <c r="D17" s="249">
        <v>613100</v>
      </c>
      <c r="E17" s="255"/>
      <c r="F17" s="255"/>
      <c r="G17" s="255">
        <f t="shared" si="1"/>
        <v>0</v>
      </c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6"/>
    </row>
    <row r="18" spans="2:19" s="246" customFormat="1" ht="45" customHeight="1">
      <c r="B18" s="247">
        <v>4</v>
      </c>
      <c r="C18" s="248" t="s">
        <v>81</v>
      </c>
      <c r="D18" s="249">
        <v>613200</v>
      </c>
      <c r="E18" s="255"/>
      <c r="F18" s="255"/>
      <c r="G18" s="255">
        <f t="shared" si="1"/>
        <v>0</v>
      </c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6"/>
    </row>
    <row r="19" spans="2:19" s="246" customFormat="1" ht="46.5" customHeight="1">
      <c r="B19" s="247">
        <v>5</v>
      </c>
      <c r="C19" s="248" t="s">
        <v>16</v>
      </c>
      <c r="D19" s="249">
        <v>613300</v>
      </c>
      <c r="E19" s="255"/>
      <c r="F19" s="255"/>
      <c r="G19" s="255">
        <f t="shared" si="1"/>
        <v>0</v>
      </c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6"/>
    </row>
    <row r="20" spans="2:19" s="246" customFormat="1" ht="39.75" customHeight="1">
      <c r="B20" s="247">
        <v>6</v>
      </c>
      <c r="C20" s="248" t="s">
        <v>40</v>
      </c>
      <c r="D20" s="249">
        <v>613400</v>
      </c>
      <c r="E20" s="255"/>
      <c r="F20" s="255"/>
      <c r="G20" s="255">
        <f t="shared" si="1"/>
        <v>0</v>
      </c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6"/>
    </row>
    <row r="21" spans="2:19" s="246" customFormat="1" ht="46.5" customHeight="1">
      <c r="B21" s="247">
        <v>7</v>
      </c>
      <c r="C21" s="248" t="s">
        <v>41</v>
      </c>
      <c r="D21" s="249">
        <v>613500</v>
      </c>
      <c r="E21" s="255"/>
      <c r="F21" s="255"/>
      <c r="G21" s="255">
        <f t="shared" si="1"/>
        <v>0</v>
      </c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6"/>
    </row>
    <row r="22" spans="2:19" s="246" customFormat="1" ht="51" customHeight="1">
      <c r="B22" s="247">
        <v>8</v>
      </c>
      <c r="C22" s="248" t="s">
        <v>101</v>
      </c>
      <c r="D22" s="249">
        <v>613600</v>
      </c>
      <c r="E22" s="255"/>
      <c r="F22" s="255"/>
      <c r="G22" s="255">
        <f t="shared" si="1"/>
        <v>0</v>
      </c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6"/>
    </row>
    <row r="23" spans="2:19" s="246" customFormat="1" ht="48" customHeight="1">
      <c r="B23" s="247">
        <v>9</v>
      </c>
      <c r="C23" s="248" t="s">
        <v>18</v>
      </c>
      <c r="D23" s="249">
        <v>613700</v>
      </c>
      <c r="E23" s="255"/>
      <c r="F23" s="255"/>
      <c r="G23" s="255">
        <f t="shared" si="1"/>
        <v>0</v>
      </c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6"/>
    </row>
    <row r="24" spans="2:19" s="246" customFormat="1" ht="46.5" customHeight="1">
      <c r="B24" s="247">
        <v>10</v>
      </c>
      <c r="C24" s="248" t="s">
        <v>83</v>
      </c>
      <c r="D24" s="249">
        <v>613800</v>
      </c>
      <c r="E24" s="255"/>
      <c r="F24" s="255"/>
      <c r="G24" s="255">
        <f t="shared" si="1"/>
        <v>0</v>
      </c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6"/>
    </row>
    <row r="25" spans="2:19" s="246" customFormat="1" ht="44.25" customHeight="1">
      <c r="B25" s="247">
        <v>11</v>
      </c>
      <c r="C25" s="248" t="s">
        <v>20</v>
      </c>
      <c r="D25" s="249">
        <v>613900</v>
      </c>
      <c r="E25" s="255"/>
      <c r="F25" s="255"/>
      <c r="G25" s="255">
        <f t="shared" si="1"/>
        <v>0</v>
      </c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6"/>
    </row>
    <row r="26" spans="2:19" ht="65.25" customHeight="1" thickBot="1">
      <c r="B26" s="218" t="s">
        <v>21</v>
      </c>
      <c r="C26" s="144" t="s">
        <v>103</v>
      </c>
      <c r="D26" s="179">
        <v>614000</v>
      </c>
      <c r="E26" s="261">
        <f>E27+E32+E34+E45+E48+E50</f>
        <v>0</v>
      </c>
      <c r="F26" s="261">
        <f aca="true" t="shared" si="2" ref="F26:S26">F27+F32+F34+F45+F48+F50</f>
        <v>0</v>
      </c>
      <c r="G26" s="261">
        <f t="shared" si="2"/>
        <v>0</v>
      </c>
      <c r="H26" s="261">
        <f t="shared" si="2"/>
        <v>0</v>
      </c>
      <c r="I26" s="261">
        <f t="shared" si="2"/>
        <v>0</v>
      </c>
      <c r="J26" s="261">
        <f t="shared" si="2"/>
        <v>0</v>
      </c>
      <c r="K26" s="261">
        <f t="shared" si="2"/>
        <v>0</v>
      </c>
      <c r="L26" s="261">
        <f t="shared" si="2"/>
        <v>0</v>
      </c>
      <c r="M26" s="261">
        <f t="shared" si="2"/>
        <v>0</v>
      </c>
      <c r="N26" s="261">
        <f t="shared" si="2"/>
        <v>0</v>
      </c>
      <c r="O26" s="261">
        <f t="shared" si="2"/>
        <v>0</v>
      </c>
      <c r="P26" s="261">
        <f t="shared" si="2"/>
        <v>0</v>
      </c>
      <c r="Q26" s="261">
        <f t="shared" si="2"/>
        <v>0</v>
      </c>
      <c r="R26" s="261">
        <f t="shared" si="2"/>
        <v>0</v>
      </c>
      <c r="S26" s="262">
        <f t="shared" si="2"/>
        <v>0</v>
      </c>
    </row>
    <row r="27" spans="2:19" ht="24.75" customHeight="1">
      <c r="B27" s="219">
        <v>1</v>
      </c>
      <c r="C27" s="240" t="s">
        <v>85</v>
      </c>
      <c r="D27" s="178">
        <v>614100</v>
      </c>
      <c r="E27" s="263">
        <f>SUM(E28:E31)</f>
        <v>0</v>
      </c>
      <c r="F27" s="263">
        <f aca="true" t="shared" si="3" ref="F27:S27">SUM(F28:F31)</f>
        <v>0</v>
      </c>
      <c r="G27" s="263">
        <f t="shared" si="3"/>
        <v>0</v>
      </c>
      <c r="H27" s="263">
        <f t="shared" si="3"/>
        <v>0</v>
      </c>
      <c r="I27" s="263">
        <f t="shared" si="3"/>
        <v>0</v>
      </c>
      <c r="J27" s="263">
        <f t="shared" si="3"/>
        <v>0</v>
      </c>
      <c r="K27" s="263">
        <f t="shared" si="3"/>
        <v>0</v>
      </c>
      <c r="L27" s="263">
        <f t="shared" si="3"/>
        <v>0</v>
      </c>
      <c r="M27" s="263">
        <f t="shared" si="3"/>
        <v>0</v>
      </c>
      <c r="N27" s="263">
        <f t="shared" si="3"/>
        <v>0</v>
      </c>
      <c r="O27" s="263">
        <f t="shared" si="3"/>
        <v>0</v>
      </c>
      <c r="P27" s="263">
        <f t="shared" si="3"/>
        <v>0</v>
      </c>
      <c r="Q27" s="263">
        <f t="shared" si="3"/>
        <v>0</v>
      </c>
      <c r="R27" s="263">
        <f t="shared" si="3"/>
        <v>0</v>
      </c>
      <c r="S27" s="263">
        <f t="shared" si="3"/>
        <v>0</v>
      </c>
    </row>
    <row r="28" spans="2:19" ht="24.75" customHeight="1">
      <c r="B28" s="33"/>
      <c r="C28" s="239"/>
      <c r="D28" s="165"/>
      <c r="E28" s="264"/>
      <c r="F28" s="264"/>
      <c r="G28" s="264">
        <f t="shared" si="1"/>
        <v>0</v>
      </c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</row>
    <row r="29" spans="2:19" ht="24.75" customHeight="1">
      <c r="B29" s="33"/>
      <c r="C29" s="239"/>
      <c r="D29" s="165"/>
      <c r="E29" s="264"/>
      <c r="F29" s="264"/>
      <c r="G29" s="264">
        <f t="shared" si="1"/>
        <v>0</v>
      </c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</row>
    <row r="30" spans="2:19" ht="24.75" customHeight="1">
      <c r="B30" s="37"/>
      <c r="C30" s="121"/>
      <c r="D30" s="167"/>
      <c r="E30" s="259"/>
      <c r="F30" s="259"/>
      <c r="G30" s="259">
        <f t="shared" si="1"/>
        <v>0</v>
      </c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60"/>
    </row>
    <row r="31" spans="2:19" ht="24.75" customHeight="1">
      <c r="B31" s="37"/>
      <c r="C31" s="121"/>
      <c r="D31" s="167"/>
      <c r="E31" s="259"/>
      <c r="F31" s="259"/>
      <c r="G31" s="259">
        <f t="shared" si="1"/>
        <v>0</v>
      </c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60"/>
    </row>
    <row r="32" spans="2:19" ht="24.75" customHeight="1">
      <c r="B32" s="37">
        <v>2</v>
      </c>
      <c r="C32" s="121" t="s">
        <v>86</v>
      </c>
      <c r="D32" s="167">
        <v>614200</v>
      </c>
      <c r="E32" s="259">
        <f>E33</f>
        <v>0</v>
      </c>
      <c r="F32" s="259">
        <f aca="true" t="shared" si="4" ref="F32:S32">F33</f>
        <v>0</v>
      </c>
      <c r="G32" s="259">
        <f t="shared" si="4"/>
        <v>0</v>
      </c>
      <c r="H32" s="259">
        <f t="shared" si="4"/>
        <v>0</v>
      </c>
      <c r="I32" s="259">
        <f t="shared" si="4"/>
        <v>0</v>
      </c>
      <c r="J32" s="259">
        <f t="shared" si="4"/>
        <v>0</v>
      </c>
      <c r="K32" s="259">
        <f t="shared" si="4"/>
        <v>0</v>
      </c>
      <c r="L32" s="259">
        <f t="shared" si="4"/>
        <v>0</v>
      </c>
      <c r="M32" s="259">
        <f t="shared" si="4"/>
        <v>0</v>
      </c>
      <c r="N32" s="259">
        <f t="shared" si="4"/>
        <v>0</v>
      </c>
      <c r="O32" s="259">
        <f t="shared" si="4"/>
        <v>0</v>
      </c>
      <c r="P32" s="259">
        <f t="shared" si="4"/>
        <v>0</v>
      </c>
      <c r="Q32" s="259">
        <f t="shared" si="4"/>
        <v>0</v>
      </c>
      <c r="R32" s="259">
        <f t="shared" si="4"/>
        <v>0</v>
      </c>
      <c r="S32" s="259">
        <f t="shared" si="4"/>
        <v>0</v>
      </c>
    </row>
    <row r="33" spans="2:19" ht="24.75" customHeight="1">
      <c r="B33" s="37"/>
      <c r="C33" s="121"/>
      <c r="D33" s="167"/>
      <c r="E33" s="259"/>
      <c r="F33" s="259"/>
      <c r="G33" s="259">
        <f t="shared" si="1"/>
        <v>0</v>
      </c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60"/>
    </row>
    <row r="34" spans="2:19" ht="39">
      <c r="B34" s="37">
        <v>3</v>
      </c>
      <c r="C34" s="124" t="s">
        <v>87</v>
      </c>
      <c r="D34" s="167">
        <v>614300</v>
      </c>
      <c r="E34" s="259">
        <f>SUM(E35:E44)</f>
        <v>0</v>
      </c>
      <c r="F34" s="259">
        <f aca="true" t="shared" si="5" ref="F34:S34">SUM(F35:F44)</f>
        <v>0</v>
      </c>
      <c r="G34" s="259">
        <f t="shared" si="5"/>
        <v>0</v>
      </c>
      <c r="H34" s="259">
        <f t="shared" si="5"/>
        <v>0</v>
      </c>
      <c r="I34" s="259">
        <f t="shared" si="5"/>
        <v>0</v>
      </c>
      <c r="J34" s="259">
        <f t="shared" si="5"/>
        <v>0</v>
      </c>
      <c r="K34" s="259">
        <f t="shared" si="5"/>
        <v>0</v>
      </c>
      <c r="L34" s="259">
        <f t="shared" si="5"/>
        <v>0</v>
      </c>
      <c r="M34" s="259">
        <f t="shared" si="5"/>
        <v>0</v>
      </c>
      <c r="N34" s="259">
        <f t="shared" si="5"/>
        <v>0</v>
      </c>
      <c r="O34" s="259">
        <f t="shared" si="5"/>
        <v>0</v>
      </c>
      <c r="P34" s="259">
        <f t="shared" si="5"/>
        <v>0</v>
      </c>
      <c r="Q34" s="259">
        <f t="shared" si="5"/>
        <v>0</v>
      </c>
      <c r="R34" s="259">
        <f t="shared" si="5"/>
        <v>0</v>
      </c>
      <c r="S34" s="259">
        <f t="shared" si="5"/>
        <v>0</v>
      </c>
    </row>
    <row r="35" spans="2:19" ht="24.75" customHeight="1">
      <c r="B35" s="37"/>
      <c r="C35" s="121"/>
      <c r="D35" s="167"/>
      <c r="E35" s="259"/>
      <c r="F35" s="259"/>
      <c r="G35" s="259">
        <f t="shared" si="1"/>
        <v>0</v>
      </c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60"/>
    </row>
    <row r="36" spans="2:19" ht="24.75" customHeight="1">
      <c r="B36" s="37"/>
      <c r="C36" s="121"/>
      <c r="D36" s="167"/>
      <c r="E36" s="259"/>
      <c r="F36" s="259"/>
      <c r="G36" s="259">
        <f t="shared" si="1"/>
        <v>0</v>
      </c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60"/>
    </row>
    <row r="37" spans="2:19" ht="24.75" customHeight="1">
      <c r="B37" s="37"/>
      <c r="C37" s="121"/>
      <c r="D37" s="167"/>
      <c r="E37" s="259"/>
      <c r="F37" s="259"/>
      <c r="G37" s="259">
        <f t="shared" si="1"/>
        <v>0</v>
      </c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60"/>
    </row>
    <row r="38" spans="2:19" ht="24.75" customHeight="1">
      <c r="B38" s="37"/>
      <c r="C38" s="121"/>
      <c r="D38" s="167"/>
      <c r="E38" s="259"/>
      <c r="F38" s="259"/>
      <c r="G38" s="259">
        <f t="shared" si="1"/>
        <v>0</v>
      </c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60"/>
    </row>
    <row r="39" spans="2:19" ht="24.75" customHeight="1">
      <c r="B39" s="37"/>
      <c r="C39" s="121"/>
      <c r="D39" s="167"/>
      <c r="E39" s="259"/>
      <c r="F39" s="259"/>
      <c r="G39" s="259">
        <f t="shared" si="1"/>
        <v>0</v>
      </c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60"/>
    </row>
    <row r="40" spans="2:19" ht="24.75" customHeight="1">
      <c r="B40" s="37"/>
      <c r="C40" s="121"/>
      <c r="D40" s="167"/>
      <c r="E40" s="259"/>
      <c r="F40" s="259"/>
      <c r="G40" s="259">
        <f t="shared" si="1"/>
        <v>0</v>
      </c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60"/>
    </row>
    <row r="41" spans="2:19" ht="24.75" customHeight="1">
      <c r="B41" s="32"/>
      <c r="C41" s="121"/>
      <c r="D41" s="165"/>
      <c r="E41" s="264"/>
      <c r="F41" s="264"/>
      <c r="G41" s="259">
        <f t="shared" si="1"/>
        <v>0</v>
      </c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0"/>
    </row>
    <row r="42" spans="2:19" ht="24.75" customHeight="1">
      <c r="B42" s="37"/>
      <c r="C42" s="121"/>
      <c r="D42" s="167"/>
      <c r="E42" s="259"/>
      <c r="F42" s="259"/>
      <c r="G42" s="259">
        <f t="shared" si="1"/>
        <v>0</v>
      </c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60"/>
    </row>
    <row r="43" spans="2:19" ht="24.75" customHeight="1">
      <c r="B43" s="37"/>
      <c r="C43" s="121"/>
      <c r="D43" s="167"/>
      <c r="E43" s="259"/>
      <c r="F43" s="259"/>
      <c r="G43" s="259">
        <f t="shared" si="1"/>
        <v>0</v>
      </c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60"/>
    </row>
    <row r="44" spans="2:19" ht="24.75" customHeight="1">
      <c r="B44" s="32"/>
      <c r="C44" s="121"/>
      <c r="D44" s="165"/>
      <c r="E44" s="264"/>
      <c r="F44" s="264"/>
      <c r="G44" s="259">
        <f t="shared" si="1"/>
        <v>0</v>
      </c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0"/>
    </row>
    <row r="45" spans="2:19" ht="24.75" customHeight="1">
      <c r="B45" s="37">
        <v>4</v>
      </c>
      <c r="C45" s="121" t="s">
        <v>88</v>
      </c>
      <c r="D45" s="167">
        <v>614700</v>
      </c>
      <c r="E45" s="259">
        <f>SUM(E46:E47)</f>
        <v>0</v>
      </c>
      <c r="F45" s="259">
        <f aca="true" t="shared" si="6" ref="F45:S45">SUM(F46:F47)</f>
        <v>0</v>
      </c>
      <c r="G45" s="259">
        <f t="shared" si="6"/>
        <v>0</v>
      </c>
      <c r="H45" s="259">
        <f t="shared" si="6"/>
        <v>0</v>
      </c>
      <c r="I45" s="259">
        <f t="shared" si="6"/>
        <v>0</v>
      </c>
      <c r="J45" s="259">
        <f t="shared" si="6"/>
        <v>0</v>
      </c>
      <c r="K45" s="259">
        <f t="shared" si="6"/>
        <v>0</v>
      </c>
      <c r="L45" s="259">
        <f t="shared" si="6"/>
        <v>0</v>
      </c>
      <c r="M45" s="259">
        <f t="shared" si="6"/>
        <v>0</v>
      </c>
      <c r="N45" s="259">
        <f t="shared" si="6"/>
        <v>0</v>
      </c>
      <c r="O45" s="259">
        <f t="shared" si="6"/>
        <v>0</v>
      </c>
      <c r="P45" s="259">
        <f t="shared" si="6"/>
        <v>0</v>
      </c>
      <c r="Q45" s="259">
        <f t="shared" si="6"/>
        <v>0</v>
      </c>
      <c r="R45" s="259">
        <f t="shared" si="6"/>
        <v>0</v>
      </c>
      <c r="S45" s="260">
        <f t="shared" si="6"/>
        <v>0</v>
      </c>
    </row>
    <row r="46" spans="2:19" ht="24.75" customHeight="1">
      <c r="B46" s="37"/>
      <c r="C46" s="121"/>
      <c r="D46" s="167"/>
      <c r="E46" s="259"/>
      <c r="F46" s="259"/>
      <c r="G46" s="259">
        <f t="shared" si="1"/>
        <v>0</v>
      </c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60"/>
    </row>
    <row r="47" spans="2:19" ht="24.75" customHeight="1">
      <c r="B47" s="37"/>
      <c r="C47" s="121"/>
      <c r="D47" s="167"/>
      <c r="E47" s="259"/>
      <c r="F47" s="259"/>
      <c r="G47" s="259">
        <f t="shared" si="1"/>
        <v>0</v>
      </c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60"/>
    </row>
    <row r="48" spans="2:19" ht="24.75" customHeight="1">
      <c r="B48" s="37">
        <v>5</v>
      </c>
      <c r="C48" s="121" t="s">
        <v>89</v>
      </c>
      <c r="D48" s="167">
        <v>614800</v>
      </c>
      <c r="E48" s="259">
        <f>E49</f>
        <v>0</v>
      </c>
      <c r="F48" s="259">
        <f aca="true" t="shared" si="7" ref="F48:S48">F49</f>
        <v>0</v>
      </c>
      <c r="G48" s="259">
        <f t="shared" si="7"/>
        <v>0</v>
      </c>
      <c r="H48" s="259">
        <f t="shared" si="7"/>
        <v>0</v>
      </c>
      <c r="I48" s="259">
        <f t="shared" si="7"/>
        <v>0</v>
      </c>
      <c r="J48" s="259">
        <f t="shared" si="7"/>
        <v>0</v>
      </c>
      <c r="K48" s="259">
        <f t="shared" si="7"/>
        <v>0</v>
      </c>
      <c r="L48" s="259">
        <f t="shared" si="7"/>
        <v>0</v>
      </c>
      <c r="M48" s="259">
        <f t="shared" si="7"/>
        <v>0</v>
      </c>
      <c r="N48" s="259">
        <f t="shared" si="7"/>
        <v>0</v>
      </c>
      <c r="O48" s="259">
        <f t="shared" si="7"/>
        <v>0</v>
      </c>
      <c r="P48" s="259">
        <f t="shared" si="7"/>
        <v>0</v>
      </c>
      <c r="Q48" s="259">
        <f t="shared" si="7"/>
        <v>0</v>
      </c>
      <c r="R48" s="259">
        <f t="shared" si="7"/>
        <v>0</v>
      </c>
      <c r="S48" s="260">
        <f t="shared" si="7"/>
        <v>0</v>
      </c>
    </row>
    <row r="49" spans="2:19" ht="24.75" customHeight="1">
      <c r="B49" s="37"/>
      <c r="C49" s="121"/>
      <c r="D49" s="167"/>
      <c r="E49" s="259"/>
      <c r="F49" s="259"/>
      <c r="G49" s="259">
        <f t="shared" si="1"/>
        <v>0</v>
      </c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60"/>
    </row>
    <row r="50" spans="2:19" ht="24.75" customHeight="1">
      <c r="B50" s="37">
        <v>6</v>
      </c>
      <c r="C50" s="121" t="s">
        <v>90</v>
      </c>
      <c r="D50" s="167">
        <v>614900</v>
      </c>
      <c r="E50" s="259">
        <f>E51</f>
        <v>0</v>
      </c>
      <c r="F50" s="259">
        <f aca="true" t="shared" si="8" ref="F50:S50">F51</f>
        <v>0</v>
      </c>
      <c r="G50" s="259">
        <f t="shared" si="8"/>
        <v>0</v>
      </c>
      <c r="H50" s="259">
        <f t="shared" si="8"/>
        <v>0</v>
      </c>
      <c r="I50" s="259">
        <f t="shared" si="8"/>
        <v>0</v>
      </c>
      <c r="J50" s="259">
        <f t="shared" si="8"/>
        <v>0</v>
      </c>
      <c r="K50" s="259">
        <f t="shared" si="8"/>
        <v>0</v>
      </c>
      <c r="L50" s="259">
        <f t="shared" si="8"/>
        <v>0</v>
      </c>
      <c r="M50" s="259">
        <f t="shared" si="8"/>
        <v>0</v>
      </c>
      <c r="N50" s="259">
        <f t="shared" si="8"/>
        <v>0</v>
      </c>
      <c r="O50" s="259">
        <f t="shared" si="8"/>
        <v>0</v>
      </c>
      <c r="P50" s="259">
        <f t="shared" si="8"/>
        <v>0</v>
      </c>
      <c r="Q50" s="259">
        <f t="shared" si="8"/>
        <v>0</v>
      </c>
      <c r="R50" s="259">
        <f t="shared" si="8"/>
        <v>0</v>
      </c>
      <c r="S50" s="260">
        <f t="shared" si="8"/>
        <v>0</v>
      </c>
    </row>
    <row r="51" spans="2:19" ht="24.75" customHeight="1">
      <c r="B51" s="32"/>
      <c r="C51" s="117"/>
      <c r="D51" s="169"/>
      <c r="E51" s="259"/>
      <c r="F51" s="259"/>
      <c r="G51" s="259">
        <f t="shared" si="1"/>
        <v>0</v>
      </c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60"/>
    </row>
    <row r="52" spans="2:19" ht="39" thickBot="1">
      <c r="B52" s="218" t="s">
        <v>23</v>
      </c>
      <c r="C52" s="144" t="s">
        <v>102</v>
      </c>
      <c r="D52" s="179">
        <v>615000</v>
      </c>
      <c r="E52" s="261">
        <f>E53+E56</f>
        <v>0</v>
      </c>
      <c r="F52" s="261">
        <f aca="true" t="shared" si="9" ref="F52:S52">F53+F56</f>
        <v>0</v>
      </c>
      <c r="G52" s="261">
        <f t="shared" si="9"/>
        <v>0</v>
      </c>
      <c r="H52" s="261">
        <f t="shared" si="9"/>
        <v>0</v>
      </c>
      <c r="I52" s="261">
        <f t="shared" si="9"/>
        <v>0</v>
      </c>
      <c r="J52" s="261">
        <f t="shared" si="9"/>
        <v>0</v>
      </c>
      <c r="K52" s="261">
        <f t="shared" si="9"/>
        <v>0</v>
      </c>
      <c r="L52" s="261">
        <f t="shared" si="9"/>
        <v>0</v>
      </c>
      <c r="M52" s="261">
        <f t="shared" si="9"/>
        <v>0</v>
      </c>
      <c r="N52" s="261">
        <f t="shared" si="9"/>
        <v>0</v>
      </c>
      <c r="O52" s="261">
        <f t="shared" si="9"/>
        <v>0</v>
      </c>
      <c r="P52" s="261">
        <f t="shared" si="9"/>
        <v>0</v>
      </c>
      <c r="Q52" s="261">
        <f t="shared" si="9"/>
        <v>0</v>
      </c>
      <c r="R52" s="261">
        <f t="shared" si="9"/>
        <v>0</v>
      </c>
      <c r="S52" s="262">
        <f t="shared" si="9"/>
        <v>0</v>
      </c>
    </row>
    <row r="53" spans="2:19" ht="39">
      <c r="B53" s="219">
        <v>1</v>
      </c>
      <c r="C53" s="189" t="s">
        <v>91</v>
      </c>
      <c r="D53" s="178">
        <v>615100</v>
      </c>
      <c r="E53" s="263">
        <f>SUM(E54:E55)</f>
        <v>0</v>
      </c>
      <c r="F53" s="263">
        <f aca="true" t="shared" si="10" ref="F53:S53">SUM(F54:F55)</f>
        <v>0</v>
      </c>
      <c r="G53" s="263">
        <f t="shared" si="10"/>
        <v>0</v>
      </c>
      <c r="H53" s="263">
        <f t="shared" si="10"/>
        <v>0</v>
      </c>
      <c r="I53" s="263">
        <f t="shared" si="10"/>
        <v>0</v>
      </c>
      <c r="J53" s="263">
        <f t="shared" si="10"/>
        <v>0</v>
      </c>
      <c r="K53" s="263">
        <f t="shared" si="10"/>
        <v>0</v>
      </c>
      <c r="L53" s="263">
        <f t="shared" si="10"/>
        <v>0</v>
      </c>
      <c r="M53" s="263">
        <f t="shared" si="10"/>
        <v>0</v>
      </c>
      <c r="N53" s="263">
        <f t="shared" si="10"/>
        <v>0</v>
      </c>
      <c r="O53" s="263">
        <f t="shared" si="10"/>
        <v>0</v>
      </c>
      <c r="P53" s="263">
        <f t="shared" si="10"/>
        <v>0</v>
      </c>
      <c r="Q53" s="263">
        <f t="shared" si="10"/>
        <v>0</v>
      </c>
      <c r="R53" s="263">
        <f t="shared" si="10"/>
        <v>0</v>
      </c>
      <c r="S53" s="265">
        <f t="shared" si="10"/>
        <v>0</v>
      </c>
    </row>
    <row r="54" spans="2:19" ht="24.75" customHeight="1">
      <c r="B54" s="37"/>
      <c r="C54" s="121"/>
      <c r="D54" s="167"/>
      <c r="E54" s="266"/>
      <c r="F54" s="266"/>
      <c r="G54" s="259">
        <f t="shared" si="1"/>
        <v>0</v>
      </c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7"/>
    </row>
    <row r="55" spans="2:19" ht="24.75" customHeight="1">
      <c r="B55" s="37"/>
      <c r="C55" s="121"/>
      <c r="D55" s="167"/>
      <c r="E55" s="266"/>
      <c r="F55" s="266"/>
      <c r="G55" s="259">
        <f t="shared" si="1"/>
        <v>0</v>
      </c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7"/>
    </row>
    <row r="56" spans="2:19" ht="39">
      <c r="B56" s="37">
        <v>2</v>
      </c>
      <c r="C56" s="123" t="s">
        <v>92</v>
      </c>
      <c r="D56" s="167">
        <v>615200</v>
      </c>
      <c r="E56" s="266">
        <f>E57</f>
        <v>0</v>
      </c>
      <c r="F56" s="266">
        <f aca="true" t="shared" si="11" ref="F56:S56">F57</f>
        <v>0</v>
      </c>
      <c r="G56" s="266">
        <f t="shared" si="11"/>
        <v>0</v>
      </c>
      <c r="H56" s="266">
        <f t="shared" si="11"/>
        <v>0</v>
      </c>
      <c r="I56" s="266">
        <f t="shared" si="11"/>
        <v>0</v>
      </c>
      <c r="J56" s="266">
        <f t="shared" si="11"/>
        <v>0</v>
      </c>
      <c r="K56" s="266">
        <f t="shared" si="11"/>
        <v>0</v>
      </c>
      <c r="L56" s="266">
        <f t="shared" si="11"/>
        <v>0</v>
      </c>
      <c r="M56" s="266">
        <f t="shared" si="11"/>
        <v>0</v>
      </c>
      <c r="N56" s="266">
        <f t="shared" si="11"/>
        <v>0</v>
      </c>
      <c r="O56" s="266">
        <f t="shared" si="11"/>
        <v>0</v>
      </c>
      <c r="P56" s="266">
        <f t="shared" si="11"/>
        <v>0</v>
      </c>
      <c r="Q56" s="266">
        <f t="shared" si="11"/>
        <v>0</v>
      </c>
      <c r="R56" s="266">
        <f t="shared" si="11"/>
        <v>0</v>
      </c>
      <c r="S56" s="267">
        <f t="shared" si="11"/>
        <v>0</v>
      </c>
    </row>
    <row r="57" spans="2:19" ht="24.75" customHeight="1">
      <c r="B57" s="37"/>
      <c r="C57" s="123"/>
      <c r="D57" s="167"/>
      <c r="E57" s="266"/>
      <c r="F57" s="266"/>
      <c r="G57" s="259">
        <f t="shared" si="1"/>
        <v>0</v>
      </c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7"/>
    </row>
    <row r="58" spans="2:19" ht="39" thickBot="1">
      <c r="B58" s="218" t="s">
        <v>24</v>
      </c>
      <c r="C58" s="144" t="s">
        <v>48</v>
      </c>
      <c r="D58" s="179">
        <v>616000</v>
      </c>
      <c r="E58" s="261">
        <f>E59</f>
        <v>0</v>
      </c>
      <c r="F58" s="261">
        <f aca="true" t="shared" si="12" ref="F58:S58">F59</f>
        <v>0</v>
      </c>
      <c r="G58" s="261">
        <f t="shared" si="12"/>
        <v>0</v>
      </c>
      <c r="H58" s="261">
        <f t="shared" si="12"/>
        <v>0</v>
      </c>
      <c r="I58" s="261">
        <f t="shared" si="12"/>
        <v>0</v>
      </c>
      <c r="J58" s="261">
        <f t="shared" si="12"/>
        <v>0</v>
      </c>
      <c r="K58" s="261">
        <f t="shared" si="12"/>
        <v>0</v>
      </c>
      <c r="L58" s="261">
        <f t="shared" si="12"/>
        <v>0</v>
      </c>
      <c r="M58" s="261">
        <f t="shared" si="12"/>
        <v>0</v>
      </c>
      <c r="N58" s="261">
        <f t="shared" si="12"/>
        <v>0</v>
      </c>
      <c r="O58" s="261">
        <f t="shared" si="12"/>
        <v>0</v>
      </c>
      <c r="P58" s="261">
        <f t="shared" si="12"/>
        <v>0</v>
      </c>
      <c r="Q58" s="261">
        <f t="shared" si="12"/>
        <v>0</v>
      </c>
      <c r="R58" s="261">
        <f t="shared" si="12"/>
        <v>0</v>
      </c>
      <c r="S58" s="262">
        <f t="shared" si="12"/>
        <v>0</v>
      </c>
    </row>
    <row r="59" spans="2:19" ht="24.75" customHeight="1">
      <c r="B59" s="220">
        <v>1</v>
      </c>
      <c r="C59" s="188" t="s">
        <v>93</v>
      </c>
      <c r="D59" s="180">
        <v>616200</v>
      </c>
      <c r="E59" s="268"/>
      <c r="F59" s="268"/>
      <c r="G59" s="257">
        <f t="shared" si="1"/>
        <v>0</v>
      </c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9"/>
    </row>
    <row r="60" spans="2:19" ht="57.75" thickBot="1">
      <c r="B60" s="218" t="s">
        <v>28</v>
      </c>
      <c r="C60" s="144" t="s">
        <v>143</v>
      </c>
      <c r="D60" s="187"/>
      <c r="E60" s="261">
        <f>SUM(E61:E66)</f>
        <v>0</v>
      </c>
      <c r="F60" s="261">
        <f aca="true" t="shared" si="13" ref="F60:S60">SUM(F61:F66)</f>
        <v>0</v>
      </c>
      <c r="G60" s="261">
        <f t="shared" si="13"/>
        <v>0</v>
      </c>
      <c r="H60" s="261">
        <f t="shared" si="13"/>
        <v>0</v>
      </c>
      <c r="I60" s="261">
        <f t="shared" si="13"/>
        <v>0</v>
      </c>
      <c r="J60" s="261">
        <f t="shared" si="13"/>
        <v>0</v>
      </c>
      <c r="K60" s="261">
        <f t="shared" si="13"/>
        <v>0</v>
      </c>
      <c r="L60" s="261">
        <f t="shared" si="13"/>
        <v>0</v>
      </c>
      <c r="M60" s="261">
        <f t="shared" si="13"/>
        <v>0</v>
      </c>
      <c r="N60" s="261">
        <f t="shared" si="13"/>
        <v>0</v>
      </c>
      <c r="O60" s="261">
        <f t="shared" si="13"/>
        <v>0</v>
      </c>
      <c r="P60" s="261">
        <f t="shared" si="13"/>
        <v>0</v>
      </c>
      <c r="Q60" s="261">
        <f t="shared" si="13"/>
        <v>0</v>
      </c>
      <c r="R60" s="261">
        <f t="shared" si="13"/>
        <v>0</v>
      </c>
      <c r="S60" s="262">
        <f t="shared" si="13"/>
        <v>0</v>
      </c>
    </row>
    <row r="61" spans="2:20" ht="41.25" customHeight="1">
      <c r="B61" s="221">
        <v>1</v>
      </c>
      <c r="C61" s="186" t="s">
        <v>94</v>
      </c>
      <c r="D61" s="181">
        <v>821100</v>
      </c>
      <c r="E61" s="257"/>
      <c r="F61" s="257"/>
      <c r="G61" s="257">
        <f t="shared" si="1"/>
        <v>0</v>
      </c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8"/>
      <c r="T61" s="177"/>
    </row>
    <row r="62" spans="2:20" ht="34.5" customHeight="1">
      <c r="B62" s="32">
        <v>2</v>
      </c>
      <c r="C62" s="117" t="s">
        <v>43</v>
      </c>
      <c r="D62" s="169">
        <v>821200</v>
      </c>
      <c r="E62" s="259"/>
      <c r="F62" s="259"/>
      <c r="G62" s="259">
        <f t="shared" si="1"/>
        <v>0</v>
      </c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60"/>
      <c r="T62" s="177"/>
    </row>
    <row r="63" spans="2:20" ht="34.5" customHeight="1">
      <c r="B63" s="32">
        <v>3</v>
      </c>
      <c r="C63" s="117" t="s">
        <v>44</v>
      </c>
      <c r="D63" s="169">
        <v>821300</v>
      </c>
      <c r="E63" s="259"/>
      <c r="F63" s="259"/>
      <c r="G63" s="259">
        <f t="shared" si="1"/>
        <v>0</v>
      </c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60"/>
      <c r="T63" s="177"/>
    </row>
    <row r="64" spans="2:19" ht="39" customHeight="1">
      <c r="B64" s="32">
        <v>4</v>
      </c>
      <c r="C64" s="123" t="s">
        <v>45</v>
      </c>
      <c r="D64" s="169">
        <v>821400</v>
      </c>
      <c r="E64" s="259"/>
      <c r="F64" s="259"/>
      <c r="G64" s="259">
        <f t="shared" si="1"/>
        <v>0</v>
      </c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60"/>
    </row>
    <row r="65" spans="2:19" ht="39.75" customHeight="1">
      <c r="B65" s="32">
        <v>5</v>
      </c>
      <c r="C65" s="123" t="s">
        <v>46</v>
      </c>
      <c r="D65" s="169">
        <v>821500</v>
      </c>
      <c r="E65" s="259"/>
      <c r="F65" s="259"/>
      <c r="G65" s="259">
        <f t="shared" si="1"/>
        <v>0</v>
      </c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60"/>
    </row>
    <row r="66" spans="2:20" ht="41.25" customHeight="1">
      <c r="B66" s="32">
        <v>6</v>
      </c>
      <c r="C66" s="123" t="s">
        <v>47</v>
      </c>
      <c r="D66" s="169">
        <v>821600</v>
      </c>
      <c r="E66" s="259"/>
      <c r="F66" s="259"/>
      <c r="G66" s="259">
        <f t="shared" si="1"/>
        <v>0</v>
      </c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60"/>
      <c r="T66" s="11"/>
    </row>
    <row r="67" spans="2:20" ht="47.25" customHeight="1" thickBot="1">
      <c r="B67" s="218"/>
      <c r="C67" s="144" t="s">
        <v>49</v>
      </c>
      <c r="D67" s="187"/>
      <c r="E67" s="261">
        <f>E14+E26+E52+E58+E60</f>
        <v>0</v>
      </c>
      <c r="F67" s="261">
        <f aca="true" t="shared" si="14" ref="F67:S67">F14+F26+F52+F58+F60</f>
        <v>0</v>
      </c>
      <c r="G67" s="261">
        <f t="shared" si="14"/>
        <v>0</v>
      </c>
      <c r="H67" s="261">
        <f t="shared" si="14"/>
        <v>0</v>
      </c>
      <c r="I67" s="261">
        <f t="shared" si="14"/>
        <v>0</v>
      </c>
      <c r="J67" s="261">
        <f t="shared" si="14"/>
        <v>0</v>
      </c>
      <c r="K67" s="261">
        <f t="shared" si="14"/>
        <v>0</v>
      </c>
      <c r="L67" s="261">
        <f t="shared" si="14"/>
        <v>0</v>
      </c>
      <c r="M67" s="261">
        <f t="shared" si="14"/>
        <v>0</v>
      </c>
      <c r="N67" s="261">
        <f t="shared" si="14"/>
        <v>0</v>
      </c>
      <c r="O67" s="261">
        <f t="shared" si="14"/>
        <v>0</v>
      </c>
      <c r="P67" s="261">
        <f t="shared" si="14"/>
        <v>0</v>
      </c>
      <c r="Q67" s="261">
        <f t="shared" si="14"/>
        <v>0</v>
      </c>
      <c r="R67" s="261">
        <f t="shared" si="14"/>
        <v>0</v>
      </c>
      <c r="S67" s="262">
        <f t="shared" si="14"/>
        <v>0</v>
      </c>
      <c r="T67" s="11"/>
    </row>
    <row r="68" spans="2:20" ht="18.75">
      <c r="B68" s="135"/>
      <c r="C68" s="136"/>
      <c r="D68" s="137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11"/>
    </row>
    <row r="69" spans="2:20" ht="18.75">
      <c r="B69" s="135"/>
      <c r="C69" s="136"/>
      <c r="D69" s="137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11"/>
    </row>
    <row r="70" spans="2:20" ht="15.75" customHeight="1">
      <c r="B70" s="10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6"/>
      <c r="Q70" s="6"/>
      <c r="R70" s="6"/>
      <c r="S70" s="6"/>
      <c r="T70" s="11"/>
    </row>
    <row r="71" spans="2:20" ht="15.75" customHeight="1">
      <c r="B71" s="10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6"/>
      <c r="Q71" s="132"/>
      <c r="R71" s="132"/>
      <c r="S71" s="132"/>
      <c r="T71" s="11"/>
    </row>
    <row r="72" spans="2:20" ht="15.75" customHeight="1">
      <c r="B72" s="10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6"/>
      <c r="Q72" s="6"/>
      <c r="R72" s="6"/>
      <c r="S72" s="6"/>
      <c r="T72" s="11"/>
    </row>
    <row r="73" spans="2:20" ht="15" customHeight="1">
      <c r="B73" s="11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1"/>
      <c r="O73" s="13"/>
      <c r="P73" s="13"/>
      <c r="Q73" s="11"/>
      <c r="R73" s="134" t="s">
        <v>97</v>
      </c>
      <c r="T73" s="11"/>
    </row>
    <row r="74" spans="2:19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2:19" ht="18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0"/>
      <c r="P75" s="7"/>
      <c r="Q75" s="11"/>
      <c r="R75" s="10"/>
      <c r="S75" s="53"/>
    </row>
    <row r="76" spans="2:19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2:19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</sheetData>
  <sheetProtection password="C5E3" sheet="1" formatCells="0" formatColumns="0" formatRows="0" insertColumns="0" insertRows="0" deleteColumns="0" deleteRows="0"/>
  <mergeCells count="14">
    <mergeCell ref="F10:F12"/>
    <mergeCell ref="G10:G12"/>
    <mergeCell ref="E8:O8"/>
    <mergeCell ref="H10:S11"/>
    <mergeCell ref="C70:O70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8267716535433072" header="0.31496062992125984" footer="0.1968503937007874"/>
  <pageSetup fitToHeight="2" fitToWidth="1" horizontalDpi="600" verticalDpi="600" orientation="landscape" paperSize="9" scale="37" r:id="rId1"/>
  <headerFooter>
    <oddFooter>&amp;C&amp;A&amp;RPage &amp;P</oddFooter>
  </headerFooter>
  <rowBreaks count="1" manualBreakCount="1">
    <brk id="51" min="1" max="1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1">
      <selection activeCell="C29" sqref="C29"/>
    </sheetView>
  </sheetViews>
  <sheetFormatPr defaultColWidth="9.140625" defaultRowHeight="15"/>
  <cols>
    <col min="1" max="1" width="9.7109375" style="9" customWidth="1"/>
    <col min="2" max="2" width="65.7109375" style="9" bestFit="1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390" t="s">
        <v>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394" t="s">
        <v>36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</row>
    <row r="4" spans="1:15" ht="15">
      <c r="A4" s="470"/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</row>
    <row r="5" spans="1:15" ht="15.75" thickBot="1">
      <c r="A5" s="471"/>
      <c r="B5" s="471"/>
      <c r="C5" s="471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</row>
    <row r="6" spans="1:15" ht="21" customHeight="1">
      <c r="A6" s="461" t="s">
        <v>1</v>
      </c>
      <c r="B6" s="478" t="s">
        <v>2</v>
      </c>
      <c r="C6" s="461" t="s">
        <v>3</v>
      </c>
      <c r="D6" s="464" t="s">
        <v>72</v>
      </c>
      <c r="E6" s="79" t="s">
        <v>51</v>
      </c>
      <c r="F6" s="464" t="s">
        <v>79</v>
      </c>
      <c r="G6" s="472" t="s">
        <v>4</v>
      </c>
      <c r="H6" s="473"/>
      <c r="I6" s="473"/>
      <c r="J6" s="473"/>
      <c r="K6" s="473"/>
      <c r="L6" s="473"/>
      <c r="M6" s="473"/>
      <c r="N6" s="473"/>
      <c r="O6" s="474"/>
    </row>
    <row r="7" spans="1:15" ht="22.5" customHeight="1" thickBot="1">
      <c r="A7" s="462"/>
      <c r="B7" s="479"/>
      <c r="C7" s="462"/>
      <c r="D7" s="465"/>
      <c r="E7" s="80"/>
      <c r="F7" s="465"/>
      <c r="G7" s="475"/>
      <c r="H7" s="476"/>
      <c r="I7" s="476"/>
      <c r="J7" s="476"/>
      <c r="K7" s="476"/>
      <c r="L7" s="476"/>
      <c r="M7" s="476"/>
      <c r="N7" s="476"/>
      <c r="O7" s="477"/>
    </row>
    <row r="8" spans="1:15" ht="67.5" customHeight="1" thickBot="1">
      <c r="A8" s="463"/>
      <c r="B8" s="480"/>
      <c r="C8" s="463"/>
      <c r="D8" s="466"/>
      <c r="E8" s="81"/>
      <c r="F8" s="466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111" t="s">
        <v>12</v>
      </c>
      <c r="B10" s="115" t="s">
        <v>84</v>
      </c>
      <c r="C10" s="112"/>
      <c r="D10" s="113">
        <f>SUM(D11:D21)</f>
        <v>0</v>
      </c>
      <c r="E10" s="113">
        <f>SUM(E11:E21)</f>
        <v>0</v>
      </c>
      <c r="F10" s="113">
        <f aca="true" t="shared" si="0" ref="F10:O10">SUM(F11:F21)</f>
        <v>0</v>
      </c>
      <c r="G10" s="113">
        <f t="shared" si="0"/>
        <v>0</v>
      </c>
      <c r="H10" s="113">
        <f>SUM(H11:H21)</f>
        <v>0</v>
      </c>
      <c r="I10" s="113">
        <f t="shared" si="0"/>
        <v>0</v>
      </c>
      <c r="J10" s="113">
        <f t="shared" si="0"/>
        <v>0</v>
      </c>
      <c r="K10" s="113">
        <f t="shared" si="0"/>
        <v>0</v>
      </c>
      <c r="L10" s="113">
        <f t="shared" si="0"/>
        <v>0</v>
      </c>
      <c r="M10" s="113">
        <f t="shared" si="0"/>
        <v>0</v>
      </c>
      <c r="N10" s="113">
        <f t="shared" si="0"/>
        <v>0</v>
      </c>
      <c r="O10" s="114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110" t="s">
        <v>80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110" t="s">
        <v>81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110" t="s">
        <v>82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110" t="s">
        <v>83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>SUM(E23:E28)</f>
        <v>0</v>
      </c>
      <c r="F22" s="24">
        <f aca="true" t="shared" si="2" ref="F22:O22">SUM(F23:F28)</f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>SUM(E30:E39)</f>
        <v>0</v>
      </c>
      <c r="F29" s="24">
        <f aca="true" t="shared" si="4" ref="F29:O29">SUM(F30:F39)</f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>SUM(E41:E42)</f>
        <v>0</v>
      </c>
      <c r="F40" s="24">
        <f aca="true" t="shared" si="6" ref="F40:O40">SUM(F41:F42)</f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>E10+E22+E29+E40+E43</f>
        <v>0</v>
      </c>
      <c r="F44" s="51">
        <f aca="true" t="shared" si="7" ref="F44:O44">F10+F22+F29+F40+F43</f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467" t="s">
        <v>50</v>
      </c>
      <c r="C45" s="468"/>
      <c r="D45" s="468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password="C5E3" sheet="1" formatCells="0" formatColumns="0" formatRows="0" insertColumns="0" insertRows="0" deleteColumns="0" deleteRows="0"/>
  <mergeCells count="11">
    <mergeCell ref="A1:O1"/>
    <mergeCell ref="A5:C5"/>
    <mergeCell ref="G6:O7"/>
    <mergeCell ref="A6:A8"/>
    <mergeCell ref="B6:B8"/>
    <mergeCell ref="C6:C8"/>
    <mergeCell ref="D6:D8"/>
    <mergeCell ref="F6:F8"/>
    <mergeCell ref="B45:D45"/>
    <mergeCell ref="D5:O5"/>
    <mergeCell ref="A3:O4"/>
  </mergeCells>
  <printOptions/>
  <pageMargins left="0.7" right="0.7" top="0.75" bottom="0.55" header="0.3" footer="0.3"/>
  <pageSetup fitToHeight="1" fitToWidth="1" horizontalDpi="600" verticalDpi="600" orientation="landscape" paperSize="9" scale="5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C1">
      <selection activeCell="A2" sqref="A2:I4"/>
    </sheetView>
  </sheetViews>
  <sheetFormatPr defaultColWidth="9.140625" defaultRowHeight="15"/>
  <cols>
    <col min="1" max="1" width="9.7109375" style="9" customWidth="1"/>
    <col min="2" max="2" width="62.8515625" style="9" customWidth="1"/>
    <col min="3" max="3" width="12.71093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390" t="s">
        <v>0</v>
      </c>
      <c r="B1" s="391"/>
      <c r="C1" s="391"/>
      <c r="D1" s="391"/>
      <c r="E1" s="391"/>
      <c r="F1" s="391"/>
      <c r="G1" s="391"/>
      <c r="H1" s="391"/>
      <c r="I1" s="391"/>
    </row>
    <row r="2" spans="1:9" ht="15">
      <c r="A2" s="394" t="s">
        <v>64</v>
      </c>
      <c r="B2" s="469"/>
      <c r="C2" s="469"/>
      <c r="D2" s="469"/>
      <c r="E2" s="469"/>
      <c r="F2" s="469"/>
      <c r="G2" s="469"/>
      <c r="H2" s="469"/>
      <c r="I2" s="469"/>
    </row>
    <row r="3" spans="1:9" ht="15">
      <c r="A3" s="394"/>
      <c r="B3" s="469"/>
      <c r="C3" s="469"/>
      <c r="D3" s="469"/>
      <c r="E3" s="469"/>
      <c r="F3" s="469"/>
      <c r="G3" s="469"/>
      <c r="H3" s="469"/>
      <c r="I3" s="469"/>
    </row>
    <row r="4" spans="1:9" ht="15">
      <c r="A4" s="470"/>
      <c r="B4" s="470"/>
      <c r="C4" s="470"/>
      <c r="D4" s="470"/>
      <c r="E4" s="470"/>
      <c r="F4" s="470"/>
      <c r="G4" s="470"/>
      <c r="H4" s="470"/>
      <c r="I4" s="470"/>
    </row>
    <row r="5" spans="1:9" ht="15.75" thickBot="1">
      <c r="A5" s="413"/>
      <c r="B5" s="413"/>
      <c r="C5" s="413"/>
      <c r="D5" s="2"/>
      <c r="E5" s="2"/>
      <c r="F5" s="414"/>
      <c r="G5" s="414"/>
      <c r="H5" s="414"/>
      <c r="I5" s="414"/>
    </row>
    <row r="6" spans="1:9" ht="30.75" customHeight="1">
      <c r="A6" s="461" t="s">
        <v>1</v>
      </c>
      <c r="B6" s="478" t="s">
        <v>2</v>
      </c>
      <c r="C6" s="461" t="s">
        <v>3</v>
      </c>
      <c r="D6" s="464" t="s">
        <v>72</v>
      </c>
      <c r="E6" s="464" t="s">
        <v>71</v>
      </c>
      <c r="F6" s="464" t="s">
        <v>78</v>
      </c>
      <c r="G6" s="481" t="s">
        <v>25</v>
      </c>
      <c r="H6" s="482"/>
      <c r="I6" s="483"/>
    </row>
    <row r="7" spans="1:9" ht="30.75" customHeight="1" thickBot="1">
      <c r="A7" s="462"/>
      <c r="B7" s="479"/>
      <c r="C7" s="462"/>
      <c r="D7" s="465"/>
      <c r="E7" s="465"/>
      <c r="F7" s="465"/>
      <c r="G7" s="484"/>
      <c r="H7" s="485"/>
      <c r="I7" s="486"/>
    </row>
    <row r="8" spans="1:9" ht="23.25" customHeight="1" thickBot="1">
      <c r="A8" s="463"/>
      <c r="B8" s="480"/>
      <c r="C8" s="463"/>
      <c r="D8" s="466"/>
      <c r="E8" s="466"/>
      <c r="F8" s="466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43" t="s">
        <v>28</v>
      </c>
      <c r="B43" s="100" t="s">
        <v>48</v>
      </c>
      <c r="C43" s="101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102"/>
      <c r="B44" s="103" t="s">
        <v>49</v>
      </c>
      <c r="C44" s="10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0.25" customHeight="1"/>
    <row r="46" spans="8:9" ht="15">
      <c r="H46" s="88"/>
      <c r="I46" s="88"/>
    </row>
    <row r="47" ht="15">
      <c r="H47" s="9" t="s">
        <v>37</v>
      </c>
    </row>
  </sheetData>
  <sheetProtection password="C5E3" sheet="1" formatCells="0" formatColumns="0" formatRows="0" insertColumns="0" insertRows="0" deleteColumns="0" deleteRows="0"/>
  <mergeCells count="11">
    <mergeCell ref="D6:D8"/>
    <mergeCell ref="A1:I1"/>
    <mergeCell ref="A2:I4"/>
    <mergeCell ref="A5:C5"/>
    <mergeCell ref="F5:I5"/>
    <mergeCell ref="A6:A8"/>
    <mergeCell ref="B6:B8"/>
    <mergeCell ref="G6:I7"/>
    <mergeCell ref="E6:E8"/>
    <mergeCell ref="C6:C8"/>
    <mergeCell ref="F6:F8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landscape" paperSize="9" scale="50" r:id="rId1"/>
  <rowBreaks count="2" manualBreakCount="2">
    <brk id="29" max="9" man="1"/>
    <brk id="47" max="8" man="1"/>
  </rowBreaks>
  <colBreaks count="1" manualBreakCount="1">
    <brk id="4" max="46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A2" sqref="A2:I3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2.574218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390" t="s">
        <v>0</v>
      </c>
      <c r="B1" s="391"/>
      <c r="C1" s="391"/>
      <c r="D1" s="391"/>
      <c r="E1" s="391"/>
      <c r="F1" s="391"/>
      <c r="G1" s="391"/>
      <c r="H1" s="391"/>
      <c r="I1" s="391"/>
    </row>
    <row r="2" spans="1:9" ht="28.5" customHeight="1">
      <c r="A2" s="394" t="s">
        <v>65</v>
      </c>
      <c r="B2" s="469"/>
      <c r="C2" s="469"/>
      <c r="D2" s="469"/>
      <c r="E2" s="469"/>
      <c r="F2" s="469"/>
      <c r="G2" s="469"/>
      <c r="H2" s="469"/>
      <c r="I2" s="469"/>
    </row>
    <row r="3" spans="1:9" ht="15">
      <c r="A3" s="470"/>
      <c r="B3" s="470"/>
      <c r="C3" s="470"/>
      <c r="D3" s="470"/>
      <c r="E3" s="470"/>
      <c r="F3" s="470"/>
      <c r="G3" s="470"/>
      <c r="H3" s="470"/>
      <c r="I3" s="470"/>
    </row>
    <row r="4" spans="1:9" ht="18.75">
      <c r="A4" s="15"/>
      <c r="B4" s="14"/>
      <c r="C4" s="14"/>
      <c r="D4" s="14"/>
      <c r="E4" s="14"/>
      <c r="F4" s="14"/>
      <c r="G4" s="14"/>
      <c r="H4" s="14"/>
      <c r="I4" s="14"/>
    </row>
    <row r="5" spans="1:9" ht="15.75" thickBot="1">
      <c r="A5" s="413"/>
      <c r="B5" s="413"/>
      <c r="C5" s="413"/>
      <c r="D5" s="2"/>
      <c r="E5" s="2"/>
      <c r="F5" s="414"/>
      <c r="G5" s="414"/>
      <c r="H5" s="414"/>
      <c r="I5" s="414"/>
    </row>
    <row r="6" spans="1:9" ht="30.75" customHeight="1">
      <c r="A6" s="461" t="s">
        <v>1</v>
      </c>
      <c r="B6" s="478" t="s">
        <v>2</v>
      </c>
      <c r="C6" s="461" t="s">
        <v>3</v>
      </c>
      <c r="D6" s="464" t="s">
        <v>72</v>
      </c>
      <c r="E6" s="464" t="s">
        <v>71</v>
      </c>
      <c r="F6" s="464" t="s">
        <v>78</v>
      </c>
      <c r="G6" s="481" t="s">
        <v>74</v>
      </c>
      <c r="H6" s="482"/>
      <c r="I6" s="483"/>
    </row>
    <row r="7" spans="1:9" ht="30.75" customHeight="1" thickBot="1">
      <c r="A7" s="462"/>
      <c r="B7" s="479"/>
      <c r="C7" s="462"/>
      <c r="D7" s="465"/>
      <c r="E7" s="465"/>
      <c r="F7" s="465"/>
      <c r="G7" s="484"/>
      <c r="H7" s="485"/>
      <c r="I7" s="486"/>
    </row>
    <row r="8" spans="1:9" ht="23.25" customHeight="1" thickBot="1">
      <c r="A8" s="463"/>
      <c r="B8" s="480"/>
      <c r="C8" s="463"/>
      <c r="D8" s="466"/>
      <c r="E8" s="466"/>
      <c r="F8" s="466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1" customHeight="1"/>
    <row r="46" spans="8:9" ht="15">
      <c r="H46" s="88"/>
      <c r="I46" s="88"/>
    </row>
    <row r="47" ht="15">
      <c r="H47" s="89" t="s">
        <v>37</v>
      </c>
    </row>
  </sheetData>
  <sheetProtection password="C5E3" sheet="1" formatCells="0" formatColumns="0" formatRows="0" insertColumns="0" insertRows="0" deleteColumns="0" deleteRows="0"/>
  <mergeCells count="11">
    <mergeCell ref="A1:I1"/>
    <mergeCell ref="A2:I3"/>
    <mergeCell ref="A5:C5"/>
    <mergeCell ref="F5:I5"/>
    <mergeCell ref="A6:A8"/>
    <mergeCell ref="B6:B8"/>
    <mergeCell ref="C6:C8"/>
    <mergeCell ref="G6:I7"/>
    <mergeCell ref="E6:E8"/>
    <mergeCell ref="D6:D8"/>
    <mergeCell ref="F6:F8"/>
  </mergeCells>
  <printOptions/>
  <pageMargins left="0.8267716535433072" right="0.2362204724409449" top="0.7480314960629921" bottom="0.5905511811023623" header="0.31496062992125984" footer="0.31496062992125984"/>
  <pageSetup fitToHeight="1" fitToWidth="1" horizontalDpi="600" verticalDpi="600" orientation="landscape" paperSize="9" scale="51" r:id="rId1"/>
  <headerFoot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249"/>
  <sheetViews>
    <sheetView view="pageBreakPreview" zoomScaleSheetLayoutView="100" zoomScalePageLayoutView="0" workbookViewId="0" topLeftCell="B166">
      <selection activeCell="J110" sqref="J110"/>
    </sheetView>
  </sheetViews>
  <sheetFormatPr defaultColWidth="9.140625" defaultRowHeight="19.5" customHeight="1"/>
  <cols>
    <col min="1" max="1" width="0.71875" style="330" customWidth="1"/>
    <col min="2" max="2" width="9.7109375" style="330" customWidth="1"/>
    <col min="3" max="3" width="47.00390625" style="330" customWidth="1"/>
    <col min="4" max="4" width="11.28125" style="330" customWidth="1"/>
    <col min="5" max="5" width="16.00390625" style="330" customWidth="1"/>
    <col min="6" max="6" width="12.8515625" style="330" customWidth="1"/>
    <col min="7" max="7" width="16.8515625" style="330" customWidth="1"/>
    <col min="8" max="8" width="16.00390625" style="330" customWidth="1"/>
    <col min="9" max="9" width="15.00390625" style="330" customWidth="1"/>
    <col min="10" max="10" width="15.421875" style="330" customWidth="1"/>
    <col min="11" max="11" width="16.00390625" style="330" customWidth="1"/>
    <col min="12" max="12" width="15.28125" style="330" customWidth="1"/>
    <col min="13" max="13" width="14.8515625" style="330" customWidth="1"/>
    <col min="14" max="14" width="18.8515625" style="330" customWidth="1"/>
    <col min="15" max="15" width="18.421875" style="330" customWidth="1"/>
    <col min="16" max="16" width="17.28125" style="330" customWidth="1"/>
    <col min="17" max="16384" width="9.140625" style="330" customWidth="1"/>
  </cols>
  <sheetData>
    <row r="1" spans="2:16" ht="19.5" customHeight="1">
      <c r="B1" s="390" t="s">
        <v>95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</row>
    <row r="2" spans="12:14" ht="19.5" customHeight="1">
      <c r="L2" s="392" t="s">
        <v>96</v>
      </c>
      <c r="M2" s="392"/>
      <c r="N2" s="329"/>
    </row>
    <row r="3" spans="2:16" ht="19.5" customHeight="1">
      <c r="B3" s="390" t="s">
        <v>100</v>
      </c>
      <c r="C3" s="390"/>
      <c r="D3" s="393" t="s">
        <v>161</v>
      </c>
      <c r="E3" s="393"/>
      <c r="F3" s="393"/>
      <c r="G3" s="393"/>
      <c r="H3" s="393"/>
      <c r="I3" s="393"/>
      <c r="J3" s="393"/>
      <c r="K3" s="108"/>
      <c r="L3" s="392"/>
      <c r="M3" s="392"/>
      <c r="N3" s="152" t="s">
        <v>162</v>
      </c>
      <c r="O3" s="153"/>
      <c r="P3" s="108"/>
    </row>
    <row r="4" spans="2:16" ht="19.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25"/>
      <c r="M4" s="331"/>
      <c r="N4" s="127"/>
      <c r="O4" s="127"/>
      <c r="P4" s="14"/>
    </row>
    <row r="5" spans="2:16" ht="19.5" customHeight="1">
      <c r="B5" s="392" t="s">
        <v>163</v>
      </c>
      <c r="C5" s="392"/>
      <c r="D5" s="392"/>
      <c r="E5" s="392"/>
      <c r="F5" s="392"/>
      <c r="G5" s="392"/>
      <c r="H5" s="392"/>
      <c r="I5" s="392"/>
      <c r="J5" s="392"/>
      <c r="K5" s="392"/>
      <c r="L5" s="329"/>
      <c r="M5" s="331"/>
      <c r="N5" s="128"/>
      <c r="O5" s="128"/>
      <c r="P5" s="109"/>
    </row>
    <row r="6" spans="2:16" s="332" customFormat="1" ht="19.5" customHeight="1">
      <c r="B6" s="394" t="s">
        <v>111</v>
      </c>
      <c r="C6" s="394"/>
      <c r="D6" s="394"/>
      <c r="E6" s="394"/>
      <c r="F6" s="394"/>
      <c r="G6" s="394"/>
      <c r="H6" s="394"/>
      <c r="I6" s="394"/>
      <c r="J6" s="109"/>
      <c r="K6" s="109"/>
      <c r="L6" s="392"/>
      <c r="M6" s="392"/>
      <c r="N6" s="329"/>
      <c r="O6" s="128"/>
      <c r="P6" s="109"/>
    </row>
    <row r="7" spans="2:16" ht="19.5" customHeight="1">
      <c r="B7" s="398"/>
      <c r="C7" s="398"/>
      <c r="D7" s="398"/>
      <c r="E7" s="333"/>
      <c r="F7" s="333"/>
      <c r="G7" s="399"/>
      <c r="H7" s="399"/>
      <c r="I7" s="399"/>
      <c r="J7" s="399"/>
      <c r="K7" s="399"/>
      <c r="L7" s="399"/>
      <c r="M7" s="399"/>
      <c r="N7" s="399"/>
      <c r="O7" s="399"/>
      <c r="P7" s="399"/>
    </row>
    <row r="8" spans="1:16" s="332" customFormat="1" ht="19.5" customHeight="1">
      <c r="A8" s="334"/>
      <c r="B8" s="400" t="s">
        <v>1</v>
      </c>
      <c r="C8" s="403" t="s">
        <v>123</v>
      </c>
      <c r="D8" s="406" t="s">
        <v>3</v>
      </c>
      <c r="E8" s="409" t="s">
        <v>153</v>
      </c>
      <c r="F8" s="409" t="s">
        <v>154</v>
      </c>
      <c r="G8" s="409" t="s">
        <v>155</v>
      </c>
      <c r="H8" s="384" t="s">
        <v>113</v>
      </c>
      <c r="I8" s="385"/>
      <c r="J8" s="385"/>
      <c r="K8" s="385"/>
      <c r="L8" s="385"/>
      <c r="M8" s="385"/>
      <c r="N8" s="385"/>
      <c r="O8" s="385"/>
      <c r="P8" s="386"/>
    </row>
    <row r="9" spans="1:16" s="332" customFormat="1" ht="19.5" customHeight="1" thickBot="1">
      <c r="A9" s="334"/>
      <c r="B9" s="401"/>
      <c r="C9" s="404"/>
      <c r="D9" s="407"/>
      <c r="E9" s="410"/>
      <c r="F9" s="410"/>
      <c r="G9" s="410"/>
      <c r="H9" s="387"/>
      <c r="I9" s="388"/>
      <c r="J9" s="388"/>
      <c r="K9" s="388"/>
      <c r="L9" s="388"/>
      <c r="M9" s="388"/>
      <c r="N9" s="388"/>
      <c r="O9" s="388"/>
      <c r="P9" s="389"/>
    </row>
    <row r="10" spans="1:16" s="332" customFormat="1" ht="168.75" customHeight="1" thickBot="1">
      <c r="A10" s="334"/>
      <c r="B10" s="402"/>
      <c r="C10" s="405"/>
      <c r="D10" s="408"/>
      <c r="E10" s="411"/>
      <c r="F10" s="411"/>
      <c r="G10" s="411"/>
      <c r="H10" s="172" t="s">
        <v>112</v>
      </c>
      <c r="I10" s="170" t="s">
        <v>164</v>
      </c>
      <c r="J10" s="170" t="s">
        <v>361</v>
      </c>
      <c r="K10" s="170" t="s">
        <v>8</v>
      </c>
      <c r="L10" s="170" t="s">
        <v>32</v>
      </c>
      <c r="M10" s="170" t="s">
        <v>33</v>
      </c>
      <c r="N10" s="170" t="s">
        <v>34</v>
      </c>
      <c r="O10" s="170" t="s">
        <v>9</v>
      </c>
      <c r="P10" s="335" t="s">
        <v>10</v>
      </c>
    </row>
    <row r="11" spans="1:16" s="332" customFormat="1" ht="19.5" customHeight="1" thickBot="1">
      <c r="A11" s="334"/>
      <c r="B11" s="336">
        <v>1</v>
      </c>
      <c r="C11" s="337">
        <v>2</v>
      </c>
      <c r="D11" s="338">
        <v>3</v>
      </c>
      <c r="E11" s="337">
        <v>4</v>
      </c>
      <c r="F11" s="337">
        <v>5</v>
      </c>
      <c r="G11" s="337" t="s">
        <v>126</v>
      </c>
      <c r="H11" s="337">
        <v>7</v>
      </c>
      <c r="I11" s="337">
        <v>8</v>
      </c>
      <c r="J11" s="337">
        <v>9</v>
      </c>
      <c r="K11" s="337">
        <v>10</v>
      </c>
      <c r="L11" s="337">
        <v>11</v>
      </c>
      <c r="M11" s="337">
        <v>12</v>
      </c>
      <c r="N11" s="337">
        <v>13</v>
      </c>
      <c r="O11" s="337" t="s">
        <v>67</v>
      </c>
      <c r="P11" s="339" t="s">
        <v>11</v>
      </c>
    </row>
    <row r="12" spans="1:16" s="332" customFormat="1" ht="19.5" customHeight="1">
      <c r="A12" s="334"/>
      <c r="B12" s="147" t="s">
        <v>12</v>
      </c>
      <c r="C12" s="146" t="s">
        <v>104</v>
      </c>
      <c r="D12" s="147"/>
      <c r="E12" s="340">
        <f aca="true" t="shared" si="0" ref="E12:J12">E13+E28+E47+E60+E65+E72+E84+E90+E95+E106+E113</f>
        <v>1564000</v>
      </c>
      <c r="F12" s="340">
        <f t="shared" si="0"/>
        <v>1564000</v>
      </c>
      <c r="G12" s="340">
        <f t="shared" si="0"/>
        <v>1564000</v>
      </c>
      <c r="H12" s="340">
        <f t="shared" si="0"/>
        <v>1414000</v>
      </c>
      <c r="I12" s="340">
        <f t="shared" si="0"/>
        <v>150000</v>
      </c>
      <c r="J12" s="340">
        <f t="shared" si="0"/>
        <v>0</v>
      </c>
      <c r="K12" s="340">
        <f aca="true" t="shared" si="1" ref="K12:P12">SUM(K13:K133)</f>
        <v>0</v>
      </c>
      <c r="L12" s="340">
        <f t="shared" si="1"/>
        <v>0</v>
      </c>
      <c r="M12" s="340">
        <f t="shared" si="1"/>
        <v>0</v>
      </c>
      <c r="N12" s="340">
        <f t="shared" si="1"/>
        <v>0</v>
      </c>
      <c r="O12" s="340">
        <f t="shared" si="1"/>
        <v>0</v>
      </c>
      <c r="P12" s="341">
        <f t="shared" si="1"/>
        <v>0</v>
      </c>
    </row>
    <row r="13" spans="1:16" s="332" customFormat="1" ht="30.75" customHeight="1">
      <c r="A13" s="330"/>
      <c r="B13" s="342">
        <v>1</v>
      </c>
      <c r="C13" s="343" t="s">
        <v>38</v>
      </c>
      <c r="D13" s="342">
        <v>611100</v>
      </c>
      <c r="E13" s="344">
        <f>E14+E15+E16+E17+E18+E19+E20+E21+E22+E23+E24+E25+E26+E27</f>
        <v>975000</v>
      </c>
      <c r="F13" s="345">
        <f>F14+F15+F16+F17+F18+F19+F20+F21+F22+F23+F24+F25+F26+F27</f>
        <v>975000</v>
      </c>
      <c r="G13" s="24">
        <f>G14+G15+G16+G17+G18+G19+G20+G21+G22+G23+G24+G25+G26+G27</f>
        <v>975000</v>
      </c>
      <c r="H13" s="344">
        <f>H14+H15+H16+H17+H18+H19+H20+H21+H22+H23+H24+H25+H26+H27</f>
        <v>975000</v>
      </c>
      <c r="I13" s="29"/>
      <c r="J13" s="29"/>
      <c r="K13" s="29"/>
      <c r="L13" s="29"/>
      <c r="M13" s="29"/>
      <c r="N13" s="29"/>
      <c r="O13" s="29"/>
      <c r="P13" s="346"/>
    </row>
    <row r="14" spans="1:16" s="332" customFormat="1" ht="19.5" customHeight="1">
      <c r="A14" s="330"/>
      <c r="B14" s="28"/>
      <c r="C14" s="347" t="s">
        <v>165</v>
      </c>
      <c r="D14" s="133">
        <v>611111</v>
      </c>
      <c r="E14" s="29">
        <v>445000</v>
      </c>
      <c r="F14" s="29">
        <v>445000</v>
      </c>
      <c r="G14" s="30">
        <f aca="true" t="shared" si="2" ref="G14:G77">SUM(H14:P14)</f>
        <v>445000</v>
      </c>
      <c r="H14" s="29">
        <v>445000</v>
      </c>
      <c r="I14" s="29"/>
      <c r="J14" s="29"/>
      <c r="K14" s="29"/>
      <c r="L14" s="29"/>
      <c r="M14" s="29"/>
      <c r="N14" s="29"/>
      <c r="O14" s="29"/>
      <c r="P14" s="346"/>
    </row>
    <row r="15" spans="2:16" ht="19.5" customHeight="1">
      <c r="B15" s="28"/>
      <c r="C15" s="347" t="s">
        <v>166</v>
      </c>
      <c r="D15" s="133">
        <v>611113</v>
      </c>
      <c r="E15" s="29">
        <v>10000</v>
      </c>
      <c r="F15" s="29">
        <v>10000</v>
      </c>
      <c r="G15" s="30">
        <f t="shared" si="2"/>
        <v>10000</v>
      </c>
      <c r="H15" s="29">
        <v>10000</v>
      </c>
      <c r="I15" s="29"/>
      <c r="J15" s="29"/>
      <c r="K15" s="29"/>
      <c r="L15" s="29"/>
      <c r="M15" s="29"/>
      <c r="N15" s="29"/>
      <c r="O15" s="29"/>
      <c r="P15" s="346"/>
    </row>
    <row r="16" spans="2:16" ht="19.5" customHeight="1">
      <c r="B16" s="28"/>
      <c r="C16" s="347" t="s">
        <v>167</v>
      </c>
      <c r="D16" s="133">
        <v>611114</v>
      </c>
      <c r="E16" s="29">
        <v>30000</v>
      </c>
      <c r="F16" s="29">
        <v>30000</v>
      </c>
      <c r="G16" s="30">
        <f t="shared" si="2"/>
        <v>30000</v>
      </c>
      <c r="H16" s="29">
        <v>30000</v>
      </c>
      <c r="I16" s="29"/>
      <c r="J16" s="29"/>
      <c r="K16" s="29"/>
      <c r="L16" s="29"/>
      <c r="M16" s="29"/>
      <c r="N16" s="29"/>
      <c r="O16" s="29"/>
      <c r="P16" s="346"/>
    </row>
    <row r="17" spans="2:16" ht="19.5" customHeight="1">
      <c r="B17" s="28"/>
      <c r="C17" s="347" t="s">
        <v>168</v>
      </c>
      <c r="D17" s="133">
        <v>611115</v>
      </c>
      <c r="E17" s="29">
        <v>55000</v>
      </c>
      <c r="F17" s="29">
        <v>55000</v>
      </c>
      <c r="G17" s="30">
        <f t="shared" si="2"/>
        <v>55000</v>
      </c>
      <c r="H17" s="29">
        <v>55000</v>
      </c>
      <c r="I17" s="29"/>
      <c r="J17" s="29"/>
      <c r="K17" s="29"/>
      <c r="L17" s="29"/>
      <c r="M17" s="29"/>
      <c r="N17" s="29"/>
      <c r="O17" s="29"/>
      <c r="P17" s="346"/>
    </row>
    <row r="18" spans="2:16" ht="19.5" customHeight="1">
      <c r="B18" s="28"/>
      <c r="C18" s="347" t="s">
        <v>169</v>
      </c>
      <c r="D18" s="133">
        <v>611116</v>
      </c>
      <c r="E18" s="29">
        <v>3000</v>
      </c>
      <c r="F18" s="29">
        <v>3000</v>
      </c>
      <c r="G18" s="30">
        <f t="shared" si="2"/>
        <v>3000</v>
      </c>
      <c r="H18" s="29">
        <v>3000</v>
      </c>
      <c r="I18" s="29"/>
      <c r="J18" s="29"/>
      <c r="K18" s="29"/>
      <c r="L18" s="29"/>
      <c r="M18" s="29"/>
      <c r="N18" s="29"/>
      <c r="O18" s="29"/>
      <c r="P18" s="346"/>
    </row>
    <row r="19" spans="2:16" ht="19.5" customHeight="1">
      <c r="B19" s="28"/>
      <c r="C19" s="347" t="s">
        <v>170</v>
      </c>
      <c r="D19" s="133">
        <v>611117</v>
      </c>
      <c r="E19" s="29">
        <v>15000</v>
      </c>
      <c r="F19" s="29">
        <v>15000</v>
      </c>
      <c r="G19" s="30">
        <f t="shared" si="2"/>
        <v>15000</v>
      </c>
      <c r="H19" s="29">
        <v>15000</v>
      </c>
      <c r="I19" s="29"/>
      <c r="J19" s="29"/>
      <c r="K19" s="29"/>
      <c r="L19" s="29"/>
      <c r="M19" s="29"/>
      <c r="N19" s="29"/>
      <c r="O19" s="29"/>
      <c r="P19" s="346"/>
    </row>
    <row r="20" spans="2:16" ht="19.5" customHeight="1">
      <c r="B20" s="28"/>
      <c r="C20" s="347" t="s">
        <v>171</v>
      </c>
      <c r="D20" s="133">
        <v>611122</v>
      </c>
      <c r="E20" s="29">
        <v>55000</v>
      </c>
      <c r="F20" s="29">
        <v>55000</v>
      </c>
      <c r="G20" s="30">
        <f t="shared" si="2"/>
        <v>55000</v>
      </c>
      <c r="H20" s="29">
        <v>55000</v>
      </c>
      <c r="I20" s="29"/>
      <c r="J20" s="29"/>
      <c r="K20" s="29"/>
      <c r="L20" s="29"/>
      <c r="M20" s="29"/>
      <c r="N20" s="29"/>
      <c r="O20" s="29"/>
      <c r="P20" s="346"/>
    </row>
    <row r="21" spans="2:16" ht="19.5" customHeight="1">
      <c r="B21" s="28"/>
      <c r="C21" s="347" t="s">
        <v>172</v>
      </c>
      <c r="D21" s="133">
        <v>611123</v>
      </c>
      <c r="E21" s="29">
        <v>190000</v>
      </c>
      <c r="F21" s="29">
        <v>190000</v>
      </c>
      <c r="G21" s="30">
        <f t="shared" si="2"/>
        <v>190000</v>
      </c>
      <c r="H21" s="29">
        <v>190000</v>
      </c>
      <c r="I21" s="29"/>
      <c r="J21" s="29"/>
      <c r="K21" s="29"/>
      <c r="L21" s="29"/>
      <c r="M21" s="29"/>
      <c r="N21" s="29"/>
      <c r="O21" s="29"/>
      <c r="P21" s="346"/>
    </row>
    <row r="22" spans="2:16" ht="19.5" customHeight="1">
      <c r="B22" s="28"/>
      <c r="C22" s="347" t="s">
        <v>173</v>
      </c>
      <c r="D22" s="133">
        <v>611124</v>
      </c>
      <c r="E22" s="29">
        <v>135000</v>
      </c>
      <c r="F22" s="29">
        <v>135000</v>
      </c>
      <c r="G22" s="30">
        <f t="shared" si="2"/>
        <v>135000</v>
      </c>
      <c r="H22" s="29">
        <v>135000</v>
      </c>
      <c r="I22" s="29"/>
      <c r="J22" s="29"/>
      <c r="K22" s="29"/>
      <c r="L22" s="29"/>
      <c r="M22" s="29"/>
      <c r="N22" s="29"/>
      <c r="O22" s="29"/>
      <c r="P22" s="346"/>
    </row>
    <row r="23" spans="2:16" ht="19.5" customHeight="1">
      <c r="B23" s="28"/>
      <c r="C23" s="347" t="s">
        <v>174</v>
      </c>
      <c r="D23" s="133">
        <v>611125</v>
      </c>
      <c r="E23" s="29">
        <v>15000</v>
      </c>
      <c r="F23" s="29">
        <v>15000</v>
      </c>
      <c r="G23" s="30">
        <f t="shared" si="2"/>
        <v>15000</v>
      </c>
      <c r="H23" s="29">
        <v>15000</v>
      </c>
      <c r="I23" s="29"/>
      <c r="J23" s="29"/>
      <c r="K23" s="29"/>
      <c r="L23" s="29"/>
      <c r="M23" s="29"/>
      <c r="N23" s="29"/>
      <c r="O23" s="29"/>
      <c r="P23" s="346"/>
    </row>
    <row r="24" spans="2:16" ht="19.5" customHeight="1">
      <c r="B24" s="28"/>
      <c r="C24" s="347" t="s">
        <v>175</v>
      </c>
      <c r="D24" s="133">
        <v>611126</v>
      </c>
      <c r="E24" s="29">
        <v>6000</v>
      </c>
      <c r="F24" s="29">
        <v>6000</v>
      </c>
      <c r="G24" s="30">
        <f t="shared" si="2"/>
        <v>6000</v>
      </c>
      <c r="H24" s="29">
        <v>6000</v>
      </c>
      <c r="I24" s="29"/>
      <c r="J24" s="29"/>
      <c r="K24" s="29"/>
      <c r="L24" s="29"/>
      <c r="M24" s="29"/>
      <c r="N24" s="29"/>
      <c r="O24" s="29"/>
      <c r="P24" s="346"/>
    </row>
    <row r="25" spans="2:16" ht="19.5" customHeight="1">
      <c r="B25" s="28"/>
      <c r="C25" s="347" t="s">
        <v>176</v>
      </c>
      <c r="D25" s="133">
        <v>611127</v>
      </c>
      <c r="E25" s="29">
        <v>5000</v>
      </c>
      <c r="F25" s="29">
        <v>5000</v>
      </c>
      <c r="G25" s="30">
        <f t="shared" si="2"/>
        <v>5000</v>
      </c>
      <c r="H25" s="29">
        <v>5000</v>
      </c>
      <c r="I25" s="29"/>
      <c r="J25" s="29"/>
      <c r="K25" s="29"/>
      <c r="L25" s="29"/>
      <c r="M25" s="29"/>
      <c r="N25" s="29"/>
      <c r="O25" s="29"/>
      <c r="P25" s="346"/>
    </row>
    <row r="26" spans="2:16" ht="19.5" customHeight="1">
      <c r="B26" s="28"/>
      <c r="C26" s="347" t="s">
        <v>177</v>
      </c>
      <c r="D26" s="133">
        <v>611132</v>
      </c>
      <c r="E26" s="29">
        <v>3000</v>
      </c>
      <c r="F26" s="29">
        <v>3000</v>
      </c>
      <c r="G26" s="30">
        <f t="shared" si="2"/>
        <v>3000</v>
      </c>
      <c r="H26" s="29">
        <v>3000</v>
      </c>
      <c r="I26" s="29"/>
      <c r="J26" s="29"/>
      <c r="K26" s="29"/>
      <c r="L26" s="29"/>
      <c r="M26" s="29"/>
      <c r="N26" s="29"/>
      <c r="O26" s="29"/>
      <c r="P26" s="346"/>
    </row>
    <row r="27" spans="2:16" ht="19.5" customHeight="1">
      <c r="B27" s="28"/>
      <c r="C27" s="347" t="s">
        <v>178</v>
      </c>
      <c r="D27" s="133">
        <v>611141</v>
      </c>
      <c r="E27" s="29">
        <v>8000</v>
      </c>
      <c r="F27" s="29">
        <v>8000</v>
      </c>
      <c r="G27" s="30">
        <f t="shared" si="2"/>
        <v>8000</v>
      </c>
      <c r="H27" s="29">
        <v>8000</v>
      </c>
      <c r="I27" s="29"/>
      <c r="J27" s="29"/>
      <c r="K27" s="29"/>
      <c r="L27" s="29"/>
      <c r="M27" s="29"/>
      <c r="N27" s="29"/>
      <c r="O27" s="29"/>
      <c r="P27" s="346"/>
    </row>
    <row r="28" spans="2:16" ht="36" customHeight="1">
      <c r="B28" s="36">
        <v>2</v>
      </c>
      <c r="C28" s="348" t="s">
        <v>80</v>
      </c>
      <c r="D28" s="349">
        <v>611200</v>
      </c>
      <c r="E28" s="344">
        <f>E29+E30+E31+E32+E33+E34+E35+E36+E37+E38+E39+E40+E41+E42+E43+E44+E45+E46</f>
        <v>153000</v>
      </c>
      <c r="F28" s="344">
        <f>F29+F30+F31+F32+F33+F34+F35+F36+F37+F38+F39+F40+F41+F42+F43+F44+F45+F46</f>
        <v>153000</v>
      </c>
      <c r="G28" s="24">
        <f t="shared" si="2"/>
        <v>153000</v>
      </c>
      <c r="H28" s="344">
        <f>H29+H30+H31+H32+H33+H34+H35+H36+H37+H38+H39+H40+H41+H42+H43+H44+H45+H46</f>
        <v>153000</v>
      </c>
      <c r="I28" s="344"/>
      <c r="J28" s="344"/>
      <c r="K28" s="344"/>
      <c r="L28" s="344"/>
      <c r="M28" s="344"/>
      <c r="N28" s="344"/>
      <c r="O28" s="344"/>
      <c r="P28" s="350"/>
    </row>
    <row r="29" spans="2:16" ht="19.5" customHeight="1">
      <c r="B29" s="33"/>
      <c r="C29" s="347" t="s">
        <v>179</v>
      </c>
      <c r="D29" s="133">
        <v>611211</v>
      </c>
      <c r="E29" s="29">
        <v>36000</v>
      </c>
      <c r="F29" s="29">
        <v>36000</v>
      </c>
      <c r="G29" s="30">
        <f t="shared" si="2"/>
        <v>36000</v>
      </c>
      <c r="H29" s="29">
        <v>36000</v>
      </c>
      <c r="I29" s="29"/>
      <c r="J29" s="29"/>
      <c r="K29" s="29"/>
      <c r="L29" s="29"/>
      <c r="M29" s="29"/>
      <c r="N29" s="29"/>
      <c r="O29" s="29"/>
      <c r="P29" s="346"/>
    </row>
    <row r="30" spans="2:16" ht="19.5" customHeight="1">
      <c r="B30" s="33"/>
      <c r="C30" s="347" t="s">
        <v>180</v>
      </c>
      <c r="D30" s="133">
        <v>611212</v>
      </c>
      <c r="E30" s="29">
        <v>0</v>
      </c>
      <c r="F30" s="29">
        <v>0</v>
      </c>
      <c r="G30" s="30">
        <f t="shared" si="2"/>
        <v>0</v>
      </c>
      <c r="H30" s="29">
        <v>0</v>
      </c>
      <c r="I30" s="29"/>
      <c r="J30" s="29"/>
      <c r="K30" s="29"/>
      <c r="L30" s="29"/>
      <c r="M30" s="29"/>
      <c r="N30" s="29"/>
      <c r="O30" s="29"/>
      <c r="P30" s="346"/>
    </row>
    <row r="31" spans="2:16" ht="19.5" customHeight="1">
      <c r="B31" s="33"/>
      <c r="C31" s="347" t="s">
        <v>181</v>
      </c>
      <c r="D31" s="133">
        <v>611213</v>
      </c>
      <c r="E31" s="29">
        <v>9000</v>
      </c>
      <c r="F31" s="29">
        <v>9000</v>
      </c>
      <c r="G31" s="30">
        <f t="shared" si="2"/>
        <v>9000</v>
      </c>
      <c r="H31" s="29">
        <v>9000</v>
      </c>
      <c r="I31" s="29"/>
      <c r="J31" s="29"/>
      <c r="K31" s="29"/>
      <c r="L31" s="29"/>
      <c r="M31" s="29"/>
      <c r="N31" s="29"/>
      <c r="O31" s="29"/>
      <c r="P31" s="346"/>
    </row>
    <row r="32" spans="2:16" ht="19.5" customHeight="1">
      <c r="B32" s="33"/>
      <c r="C32" s="347" t="s">
        <v>182</v>
      </c>
      <c r="D32" s="133">
        <v>611214</v>
      </c>
      <c r="E32" s="29">
        <v>6000</v>
      </c>
      <c r="F32" s="29">
        <v>6000</v>
      </c>
      <c r="G32" s="30">
        <f t="shared" si="2"/>
        <v>6000</v>
      </c>
      <c r="H32" s="29">
        <v>6000</v>
      </c>
      <c r="I32" s="29"/>
      <c r="J32" s="29"/>
      <c r="K32" s="29"/>
      <c r="L32" s="29"/>
      <c r="M32" s="29"/>
      <c r="N32" s="29"/>
      <c r="O32" s="29"/>
      <c r="P32" s="346"/>
    </row>
    <row r="33" spans="2:16" ht="19.5" customHeight="1">
      <c r="B33" s="33"/>
      <c r="C33" s="347" t="s">
        <v>183</v>
      </c>
      <c r="D33" s="133">
        <v>611221</v>
      </c>
      <c r="E33" s="29">
        <v>51000</v>
      </c>
      <c r="F33" s="29">
        <v>51000</v>
      </c>
      <c r="G33" s="30">
        <f t="shared" si="2"/>
        <v>51000</v>
      </c>
      <c r="H33" s="29">
        <v>51000</v>
      </c>
      <c r="I33" s="29"/>
      <c r="J33" s="29"/>
      <c r="K33" s="29"/>
      <c r="L33" s="29"/>
      <c r="M33" s="29"/>
      <c r="N33" s="29"/>
      <c r="O33" s="29"/>
      <c r="P33" s="346"/>
    </row>
    <row r="34" spans="2:16" ht="19.5" customHeight="1">
      <c r="B34" s="33"/>
      <c r="C34" s="347" t="s">
        <v>184</v>
      </c>
      <c r="D34" s="133">
        <v>611224</v>
      </c>
      <c r="E34" s="29">
        <v>11000</v>
      </c>
      <c r="F34" s="29">
        <v>11000</v>
      </c>
      <c r="G34" s="30">
        <f t="shared" si="2"/>
        <v>11000</v>
      </c>
      <c r="H34" s="29">
        <v>11000</v>
      </c>
      <c r="I34" s="29"/>
      <c r="J34" s="29"/>
      <c r="K34" s="29"/>
      <c r="L34" s="29"/>
      <c r="M34" s="29"/>
      <c r="N34" s="29"/>
      <c r="O34" s="29"/>
      <c r="P34" s="346"/>
    </row>
    <row r="35" spans="2:16" ht="19.5" customHeight="1">
      <c r="B35" s="33"/>
      <c r="C35" s="347" t="s">
        <v>185</v>
      </c>
      <c r="D35" s="133">
        <v>611225</v>
      </c>
      <c r="E35" s="29">
        <v>6000</v>
      </c>
      <c r="F35" s="29">
        <v>6000</v>
      </c>
      <c r="G35" s="30">
        <f t="shared" si="2"/>
        <v>6000</v>
      </c>
      <c r="H35" s="29">
        <v>6000</v>
      </c>
      <c r="I35" s="29"/>
      <c r="J35" s="29"/>
      <c r="K35" s="29"/>
      <c r="L35" s="29"/>
      <c r="M35" s="29"/>
      <c r="N35" s="29"/>
      <c r="O35" s="29"/>
      <c r="P35" s="346"/>
    </row>
    <row r="36" spans="2:16" ht="19.5" customHeight="1">
      <c r="B36" s="33"/>
      <c r="C36" s="347" t="s">
        <v>186</v>
      </c>
      <c r="D36" s="133">
        <v>611226</v>
      </c>
      <c r="E36" s="29">
        <v>10000</v>
      </c>
      <c r="F36" s="29">
        <v>10000</v>
      </c>
      <c r="G36" s="30">
        <f t="shared" si="2"/>
        <v>10000</v>
      </c>
      <c r="H36" s="29">
        <v>10000</v>
      </c>
      <c r="I36" s="29"/>
      <c r="J36" s="29"/>
      <c r="K36" s="29"/>
      <c r="L36" s="29"/>
      <c r="M36" s="29"/>
      <c r="N36" s="29"/>
      <c r="O36" s="29"/>
      <c r="P36" s="346"/>
    </row>
    <row r="37" spans="2:16" ht="19.5" customHeight="1">
      <c r="B37" s="33"/>
      <c r="C37" s="347" t="s">
        <v>187</v>
      </c>
      <c r="D37" s="133">
        <v>611227</v>
      </c>
      <c r="E37" s="29">
        <v>5000</v>
      </c>
      <c r="F37" s="29">
        <v>5000</v>
      </c>
      <c r="G37" s="30">
        <f t="shared" si="2"/>
        <v>5000</v>
      </c>
      <c r="H37" s="29">
        <v>5000</v>
      </c>
      <c r="I37" s="29"/>
      <c r="J37" s="29"/>
      <c r="K37" s="29"/>
      <c r="L37" s="29"/>
      <c r="M37" s="29"/>
      <c r="N37" s="29"/>
      <c r="O37" s="29"/>
      <c r="P37" s="346"/>
    </row>
    <row r="38" spans="2:16" ht="19.5" customHeight="1">
      <c r="B38" s="33"/>
      <c r="C38" s="347" t="s">
        <v>188</v>
      </c>
      <c r="D38" s="133">
        <v>611228</v>
      </c>
      <c r="E38" s="29">
        <v>0</v>
      </c>
      <c r="F38" s="29">
        <v>0</v>
      </c>
      <c r="G38" s="30">
        <f t="shared" si="2"/>
        <v>0</v>
      </c>
      <c r="H38" s="29">
        <v>0</v>
      </c>
      <c r="I38" s="29"/>
      <c r="J38" s="29"/>
      <c r="K38" s="29"/>
      <c r="L38" s="29"/>
      <c r="M38" s="29"/>
      <c r="N38" s="29"/>
      <c r="O38" s="29"/>
      <c r="P38" s="346"/>
    </row>
    <row r="39" spans="2:16" ht="19.5" customHeight="1">
      <c r="B39" s="33"/>
      <c r="C39" s="347" t="s">
        <v>189</v>
      </c>
      <c r="D39" s="133">
        <v>611239</v>
      </c>
      <c r="E39" s="29">
        <v>0</v>
      </c>
      <c r="F39" s="29">
        <v>0</v>
      </c>
      <c r="G39" s="30">
        <f t="shared" si="2"/>
        <v>0</v>
      </c>
      <c r="H39" s="29">
        <v>0</v>
      </c>
      <c r="I39" s="29"/>
      <c r="J39" s="29"/>
      <c r="K39" s="29"/>
      <c r="L39" s="29"/>
      <c r="M39" s="29"/>
      <c r="N39" s="29"/>
      <c r="O39" s="29"/>
      <c r="P39" s="346"/>
    </row>
    <row r="40" spans="2:16" ht="19.5" customHeight="1">
      <c r="B40" s="33"/>
      <c r="C40" s="347" t="s">
        <v>190</v>
      </c>
      <c r="D40" s="133">
        <v>611272</v>
      </c>
      <c r="E40" s="29">
        <v>4000</v>
      </c>
      <c r="F40" s="29">
        <v>4000</v>
      </c>
      <c r="G40" s="30">
        <f t="shared" si="2"/>
        <v>4000</v>
      </c>
      <c r="H40" s="29">
        <v>4000</v>
      </c>
      <c r="I40" s="29"/>
      <c r="J40" s="29"/>
      <c r="K40" s="29"/>
      <c r="L40" s="29"/>
      <c r="M40" s="29"/>
      <c r="N40" s="29"/>
      <c r="O40" s="29"/>
      <c r="P40" s="346"/>
    </row>
    <row r="41" spans="2:16" ht="19.5" customHeight="1">
      <c r="B41" s="33"/>
      <c r="C41" s="347" t="s">
        <v>191</v>
      </c>
      <c r="D41" s="133">
        <v>611273</v>
      </c>
      <c r="E41" s="29">
        <v>7000</v>
      </c>
      <c r="F41" s="29">
        <v>7000</v>
      </c>
      <c r="G41" s="30">
        <f t="shared" si="2"/>
        <v>7000</v>
      </c>
      <c r="H41" s="29">
        <v>7000</v>
      </c>
      <c r="I41" s="29"/>
      <c r="J41" s="29"/>
      <c r="K41" s="29"/>
      <c r="L41" s="29"/>
      <c r="M41" s="29"/>
      <c r="N41" s="29"/>
      <c r="O41" s="29"/>
      <c r="P41" s="346"/>
    </row>
    <row r="42" spans="2:16" ht="19.5" customHeight="1">
      <c r="B42" s="33"/>
      <c r="C42" s="347" t="s">
        <v>192</v>
      </c>
      <c r="D42" s="133">
        <v>611274</v>
      </c>
      <c r="E42" s="29">
        <v>5000</v>
      </c>
      <c r="F42" s="29">
        <v>5000</v>
      </c>
      <c r="G42" s="30">
        <f t="shared" si="2"/>
        <v>5000</v>
      </c>
      <c r="H42" s="29">
        <v>5000</v>
      </c>
      <c r="I42" s="29"/>
      <c r="J42" s="29"/>
      <c r="K42" s="29"/>
      <c r="L42" s="29"/>
      <c r="M42" s="29"/>
      <c r="N42" s="29"/>
      <c r="O42" s="29"/>
      <c r="P42" s="346"/>
    </row>
    <row r="43" spans="2:16" ht="19.5" customHeight="1">
      <c r="B43" s="33"/>
      <c r="C43" s="347" t="s">
        <v>193</v>
      </c>
      <c r="D43" s="133">
        <v>611275</v>
      </c>
      <c r="E43" s="29">
        <v>1000</v>
      </c>
      <c r="F43" s="29">
        <v>1000</v>
      </c>
      <c r="G43" s="30">
        <f t="shared" si="2"/>
        <v>1000</v>
      </c>
      <c r="H43" s="29">
        <v>1000</v>
      </c>
      <c r="I43" s="29"/>
      <c r="J43" s="29"/>
      <c r="K43" s="29"/>
      <c r="L43" s="29"/>
      <c r="M43" s="29"/>
      <c r="N43" s="29"/>
      <c r="O43" s="29"/>
      <c r="P43" s="346"/>
    </row>
    <row r="44" spans="2:16" ht="19.5" customHeight="1">
      <c r="B44" s="33"/>
      <c r="C44" s="347" t="s">
        <v>194</v>
      </c>
      <c r="D44" s="133">
        <v>611276</v>
      </c>
      <c r="E44" s="29">
        <v>1000</v>
      </c>
      <c r="F44" s="29">
        <v>1000</v>
      </c>
      <c r="G44" s="30">
        <f t="shared" si="2"/>
        <v>1000</v>
      </c>
      <c r="H44" s="29">
        <v>1000</v>
      </c>
      <c r="I44" s="29"/>
      <c r="J44" s="29"/>
      <c r="K44" s="29"/>
      <c r="L44" s="29"/>
      <c r="M44" s="29"/>
      <c r="N44" s="29"/>
      <c r="O44" s="29"/>
      <c r="P44" s="346"/>
    </row>
    <row r="45" spans="2:16" ht="19.5" customHeight="1">
      <c r="B45" s="33"/>
      <c r="C45" s="347" t="s">
        <v>195</v>
      </c>
      <c r="D45" s="133">
        <v>611277</v>
      </c>
      <c r="E45" s="29">
        <v>1000</v>
      </c>
      <c r="F45" s="29">
        <v>1000</v>
      </c>
      <c r="G45" s="30">
        <f t="shared" si="2"/>
        <v>1000</v>
      </c>
      <c r="H45" s="29">
        <v>1000</v>
      </c>
      <c r="I45" s="29"/>
      <c r="J45" s="29"/>
      <c r="K45" s="29"/>
      <c r="L45" s="29"/>
      <c r="M45" s="29"/>
      <c r="N45" s="29"/>
      <c r="O45" s="29"/>
      <c r="P45" s="346"/>
    </row>
    <row r="46" spans="2:16" ht="19.5" customHeight="1">
      <c r="B46" s="33"/>
      <c r="C46" s="347" t="s">
        <v>177</v>
      </c>
      <c r="D46" s="133">
        <v>611291</v>
      </c>
      <c r="E46" s="29">
        <v>0</v>
      </c>
      <c r="F46" s="29">
        <v>0</v>
      </c>
      <c r="G46" s="30">
        <f t="shared" si="2"/>
        <v>0</v>
      </c>
      <c r="H46" s="29">
        <v>0</v>
      </c>
      <c r="I46" s="29"/>
      <c r="J46" s="29"/>
      <c r="K46" s="29"/>
      <c r="L46" s="29"/>
      <c r="M46" s="29"/>
      <c r="N46" s="29"/>
      <c r="O46" s="29"/>
      <c r="P46" s="346"/>
    </row>
    <row r="47" spans="2:16" ht="34.5" customHeight="1">
      <c r="B47" s="36">
        <v>3</v>
      </c>
      <c r="C47" s="351" t="s">
        <v>14</v>
      </c>
      <c r="D47" s="349">
        <v>613100</v>
      </c>
      <c r="E47" s="344">
        <f>E48+E49+E50+E51+E52+E53+E54+E55+E56+E57+E58+E59</f>
        <v>22000</v>
      </c>
      <c r="F47" s="344">
        <f>F48+F49+F50+F51+F52+F53+F54+F55+F56+F57+F58+F59</f>
        <v>22000</v>
      </c>
      <c r="G47" s="24">
        <f t="shared" si="2"/>
        <v>22000</v>
      </c>
      <c r="H47" s="344">
        <f>H48+H49+H50+H51+H52+H53+H54+H55+H56+H57+H58+H59</f>
        <v>22000</v>
      </c>
      <c r="I47" s="29"/>
      <c r="J47" s="29"/>
      <c r="K47" s="29"/>
      <c r="L47" s="29"/>
      <c r="M47" s="29"/>
      <c r="N47" s="29"/>
      <c r="O47" s="29"/>
      <c r="P47" s="346"/>
    </row>
    <row r="48" spans="2:16" ht="19.5" customHeight="1">
      <c r="B48" s="33"/>
      <c r="C48" s="347" t="s">
        <v>196</v>
      </c>
      <c r="D48" s="133">
        <v>613111</v>
      </c>
      <c r="E48" s="29">
        <v>0</v>
      </c>
      <c r="F48" s="29">
        <v>0</v>
      </c>
      <c r="G48" s="30">
        <f t="shared" si="2"/>
        <v>0</v>
      </c>
      <c r="H48" s="29">
        <v>0</v>
      </c>
      <c r="I48" s="29"/>
      <c r="J48" s="29"/>
      <c r="K48" s="29"/>
      <c r="L48" s="29"/>
      <c r="M48" s="29"/>
      <c r="N48" s="29"/>
      <c r="O48" s="29"/>
      <c r="P48" s="346"/>
    </row>
    <row r="49" spans="2:16" ht="19.5" customHeight="1">
      <c r="B49" s="33"/>
      <c r="C49" s="347" t="s">
        <v>197</v>
      </c>
      <c r="D49" s="133" t="s">
        <v>198</v>
      </c>
      <c r="E49" s="29">
        <v>2000</v>
      </c>
      <c r="F49" s="29">
        <v>2000</v>
      </c>
      <c r="G49" s="30">
        <f t="shared" si="2"/>
        <v>2000</v>
      </c>
      <c r="H49" s="29">
        <v>2000</v>
      </c>
      <c r="I49" s="29"/>
      <c r="J49" s="29"/>
      <c r="K49" s="29"/>
      <c r="L49" s="29"/>
      <c r="M49" s="29"/>
      <c r="N49" s="29"/>
      <c r="O49" s="29"/>
      <c r="P49" s="346"/>
    </row>
    <row r="50" spans="2:16" ht="19.5" customHeight="1">
      <c r="B50" s="33"/>
      <c r="C50" s="347" t="s">
        <v>199</v>
      </c>
      <c r="D50" s="133" t="s">
        <v>200</v>
      </c>
      <c r="E50" s="29">
        <v>1000</v>
      </c>
      <c r="F50" s="29">
        <v>1000</v>
      </c>
      <c r="G50" s="30">
        <f t="shared" si="2"/>
        <v>1000</v>
      </c>
      <c r="H50" s="29">
        <v>1000</v>
      </c>
      <c r="I50" s="29"/>
      <c r="J50" s="29"/>
      <c r="K50" s="29"/>
      <c r="L50" s="29"/>
      <c r="M50" s="29"/>
      <c r="N50" s="29"/>
      <c r="O50" s="29"/>
      <c r="P50" s="346"/>
    </row>
    <row r="51" spans="2:16" ht="19.5" customHeight="1">
      <c r="B51" s="33"/>
      <c r="C51" s="347" t="s">
        <v>201</v>
      </c>
      <c r="D51" s="133" t="s">
        <v>202</v>
      </c>
      <c r="E51" s="29">
        <v>4000</v>
      </c>
      <c r="F51" s="29">
        <v>4000</v>
      </c>
      <c r="G51" s="30">
        <f t="shared" si="2"/>
        <v>4000</v>
      </c>
      <c r="H51" s="29">
        <v>4000</v>
      </c>
      <c r="I51" s="29"/>
      <c r="J51" s="29"/>
      <c r="K51" s="29"/>
      <c r="L51" s="29"/>
      <c r="M51" s="29"/>
      <c r="N51" s="29"/>
      <c r="O51" s="29"/>
      <c r="P51" s="346"/>
    </row>
    <row r="52" spans="2:16" ht="19.5" customHeight="1">
      <c r="B52" s="33"/>
      <c r="C52" s="347" t="s">
        <v>203</v>
      </c>
      <c r="D52" s="133" t="s">
        <v>204</v>
      </c>
      <c r="E52" s="29">
        <v>500</v>
      </c>
      <c r="F52" s="29">
        <v>500</v>
      </c>
      <c r="G52" s="30">
        <f t="shared" si="2"/>
        <v>500</v>
      </c>
      <c r="H52" s="29">
        <v>500</v>
      </c>
      <c r="I52" s="29"/>
      <c r="J52" s="29"/>
      <c r="K52" s="29"/>
      <c r="L52" s="29"/>
      <c r="M52" s="29"/>
      <c r="N52" s="29"/>
      <c r="O52" s="29"/>
      <c r="P52" s="346"/>
    </row>
    <row r="53" spans="2:16" ht="19.5" customHeight="1">
      <c r="B53" s="33"/>
      <c r="C53" s="347" t="s">
        <v>205</v>
      </c>
      <c r="D53" s="133" t="s">
        <v>206</v>
      </c>
      <c r="E53" s="29">
        <v>0</v>
      </c>
      <c r="F53" s="29">
        <v>0</v>
      </c>
      <c r="G53" s="30">
        <f t="shared" si="2"/>
        <v>0</v>
      </c>
      <c r="H53" s="29">
        <v>0</v>
      </c>
      <c r="I53" s="29"/>
      <c r="J53" s="29"/>
      <c r="K53" s="29"/>
      <c r="L53" s="29"/>
      <c r="M53" s="29"/>
      <c r="N53" s="29"/>
      <c r="O53" s="29"/>
      <c r="P53" s="346"/>
    </row>
    <row r="54" spans="2:16" ht="19.5" customHeight="1">
      <c r="B54" s="33"/>
      <c r="C54" s="347" t="s">
        <v>207</v>
      </c>
      <c r="D54" s="133" t="s">
        <v>208</v>
      </c>
      <c r="E54" s="29">
        <v>3000</v>
      </c>
      <c r="F54" s="29">
        <v>3000</v>
      </c>
      <c r="G54" s="30">
        <f t="shared" si="2"/>
        <v>3000</v>
      </c>
      <c r="H54" s="29">
        <v>3000</v>
      </c>
      <c r="I54" s="29"/>
      <c r="J54" s="29"/>
      <c r="K54" s="29"/>
      <c r="L54" s="29"/>
      <c r="M54" s="29"/>
      <c r="N54" s="29"/>
      <c r="O54" s="29"/>
      <c r="P54" s="346"/>
    </row>
    <row r="55" spans="2:16" ht="19.5" customHeight="1">
      <c r="B55" s="33"/>
      <c r="C55" s="347" t="s">
        <v>209</v>
      </c>
      <c r="D55" s="133" t="s">
        <v>210</v>
      </c>
      <c r="E55" s="29">
        <v>0</v>
      </c>
      <c r="F55" s="29">
        <v>0</v>
      </c>
      <c r="G55" s="30">
        <f t="shared" si="2"/>
        <v>0</v>
      </c>
      <c r="H55" s="29">
        <v>0</v>
      </c>
      <c r="I55" s="29"/>
      <c r="J55" s="29"/>
      <c r="K55" s="29"/>
      <c r="L55" s="29"/>
      <c r="M55" s="29"/>
      <c r="N55" s="29"/>
      <c r="O55" s="29"/>
      <c r="P55" s="346"/>
    </row>
    <row r="56" spans="2:16" ht="19.5" customHeight="1">
      <c r="B56" s="33"/>
      <c r="C56" s="347" t="s">
        <v>211</v>
      </c>
      <c r="D56" s="133" t="s">
        <v>212</v>
      </c>
      <c r="E56" s="29">
        <v>3000</v>
      </c>
      <c r="F56" s="29">
        <v>3000</v>
      </c>
      <c r="G56" s="30">
        <f t="shared" si="2"/>
        <v>3000</v>
      </c>
      <c r="H56" s="29">
        <v>3000</v>
      </c>
      <c r="I56" s="29"/>
      <c r="J56" s="29"/>
      <c r="K56" s="29"/>
      <c r="L56" s="29"/>
      <c r="M56" s="29"/>
      <c r="N56" s="29"/>
      <c r="O56" s="29"/>
      <c r="P56" s="346"/>
    </row>
    <row r="57" spans="2:16" ht="19.5" customHeight="1">
      <c r="B57" s="33"/>
      <c r="C57" s="347" t="s">
        <v>213</v>
      </c>
      <c r="D57" s="133" t="s">
        <v>214</v>
      </c>
      <c r="E57" s="29">
        <v>8000</v>
      </c>
      <c r="F57" s="29">
        <v>8000</v>
      </c>
      <c r="G57" s="30">
        <f t="shared" si="2"/>
        <v>8000</v>
      </c>
      <c r="H57" s="29">
        <v>8000</v>
      </c>
      <c r="I57" s="29"/>
      <c r="J57" s="29"/>
      <c r="K57" s="29"/>
      <c r="L57" s="29"/>
      <c r="M57" s="29"/>
      <c r="N57" s="29"/>
      <c r="O57" s="29"/>
      <c r="P57" s="346"/>
    </row>
    <row r="58" spans="2:16" ht="19.5" customHeight="1">
      <c r="B58" s="33"/>
      <c r="C58" s="347" t="s">
        <v>215</v>
      </c>
      <c r="D58" s="133" t="s">
        <v>216</v>
      </c>
      <c r="E58" s="29">
        <v>0</v>
      </c>
      <c r="F58" s="29">
        <v>0</v>
      </c>
      <c r="G58" s="30">
        <f t="shared" si="2"/>
        <v>0</v>
      </c>
      <c r="H58" s="29">
        <v>0</v>
      </c>
      <c r="I58" s="29"/>
      <c r="J58" s="29"/>
      <c r="K58" s="29"/>
      <c r="L58" s="29"/>
      <c r="M58" s="29"/>
      <c r="N58" s="29"/>
      <c r="O58" s="29"/>
      <c r="P58" s="346"/>
    </row>
    <row r="59" spans="2:16" ht="19.5" customHeight="1">
      <c r="B59" s="33"/>
      <c r="C59" s="347" t="s">
        <v>217</v>
      </c>
      <c r="D59" s="133" t="s">
        <v>218</v>
      </c>
      <c r="E59" s="29">
        <v>500</v>
      </c>
      <c r="F59" s="29">
        <v>500</v>
      </c>
      <c r="G59" s="30">
        <f t="shared" si="2"/>
        <v>500</v>
      </c>
      <c r="H59" s="29">
        <v>500</v>
      </c>
      <c r="I59" s="29"/>
      <c r="J59" s="29"/>
      <c r="K59" s="29"/>
      <c r="L59" s="29"/>
      <c r="M59" s="29"/>
      <c r="N59" s="29"/>
      <c r="O59" s="29"/>
      <c r="P59" s="346"/>
    </row>
    <row r="60" spans="2:16" ht="38.25" customHeight="1">
      <c r="B60" s="36">
        <v>4</v>
      </c>
      <c r="C60" s="348" t="s">
        <v>81</v>
      </c>
      <c r="D60" s="349">
        <v>613200</v>
      </c>
      <c r="E60" s="344">
        <f>E61+E62+E64+E63</f>
        <v>21000</v>
      </c>
      <c r="F60" s="345">
        <f>F61+F62+F63+F64</f>
        <v>21000</v>
      </c>
      <c r="G60" s="24">
        <f t="shared" si="2"/>
        <v>21000</v>
      </c>
      <c r="H60" s="344">
        <f>H61+H62+H63+H64</f>
        <v>21000</v>
      </c>
      <c r="I60" s="29"/>
      <c r="J60" s="29"/>
      <c r="K60" s="29"/>
      <c r="L60" s="29"/>
      <c r="M60" s="29"/>
      <c r="N60" s="29"/>
      <c r="O60" s="29"/>
      <c r="P60" s="346"/>
    </row>
    <row r="61" spans="2:16" ht="19.5" customHeight="1">
      <c r="B61" s="33"/>
      <c r="C61" s="347" t="s">
        <v>219</v>
      </c>
      <c r="D61" s="133" t="s">
        <v>220</v>
      </c>
      <c r="E61" s="29">
        <f aca="true" t="shared" si="3" ref="E61:F71">G61</f>
        <v>9900</v>
      </c>
      <c r="F61" s="29">
        <f t="shared" si="3"/>
        <v>9900</v>
      </c>
      <c r="G61" s="30">
        <f t="shared" si="2"/>
        <v>9900</v>
      </c>
      <c r="H61" s="29">
        <v>9900</v>
      </c>
      <c r="I61" s="29"/>
      <c r="J61" s="29"/>
      <c r="K61" s="29"/>
      <c r="L61" s="29"/>
      <c r="M61" s="29"/>
      <c r="N61" s="29"/>
      <c r="O61" s="29"/>
      <c r="P61" s="346"/>
    </row>
    <row r="62" spans="2:16" ht="19.5" customHeight="1">
      <c r="B62" s="33"/>
      <c r="C62" s="347" t="s">
        <v>221</v>
      </c>
      <c r="D62" s="133" t="s">
        <v>222</v>
      </c>
      <c r="E62" s="29">
        <v>3900</v>
      </c>
      <c r="F62" s="29">
        <v>3900</v>
      </c>
      <c r="G62" s="30">
        <f t="shared" si="2"/>
        <v>3900</v>
      </c>
      <c r="H62" s="29">
        <v>3900</v>
      </c>
      <c r="I62" s="29"/>
      <c r="J62" s="29"/>
      <c r="K62" s="29"/>
      <c r="L62" s="29"/>
      <c r="M62" s="29"/>
      <c r="N62" s="29"/>
      <c r="O62" s="29"/>
      <c r="P62" s="346"/>
    </row>
    <row r="63" spans="2:16" ht="19.5" customHeight="1">
      <c r="B63" s="33"/>
      <c r="C63" s="347" t="s">
        <v>223</v>
      </c>
      <c r="D63" s="133" t="s">
        <v>224</v>
      </c>
      <c r="E63" s="29">
        <f t="shared" si="3"/>
        <v>5000</v>
      </c>
      <c r="F63" s="29">
        <f t="shared" si="3"/>
        <v>5000</v>
      </c>
      <c r="G63" s="30">
        <f t="shared" si="2"/>
        <v>5000</v>
      </c>
      <c r="H63" s="29">
        <v>5000</v>
      </c>
      <c r="I63" s="29"/>
      <c r="J63" s="29"/>
      <c r="K63" s="29"/>
      <c r="L63" s="29"/>
      <c r="M63" s="29"/>
      <c r="N63" s="29"/>
      <c r="O63" s="29"/>
      <c r="P63" s="346"/>
    </row>
    <row r="64" spans="2:16" ht="19.5" customHeight="1">
      <c r="B64" s="33"/>
      <c r="C64" s="347" t="s">
        <v>225</v>
      </c>
      <c r="D64" s="133" t="s">
        <v>226</v>
      </c>
      <c r="E64" s="29">
        <v>2200</v>
      </c>
      <c r="F64" s="29">
        <v>2200</v>
      </c>
      <c r="G64" s="30">
        <f t="shared" si="2"/>
        <v>2200</v>
      </c>
      <c r="H64" s="29">
        <v>2200</v>
      </c>
      <c r="I64" s="29"/>
      <c r="J64" s="29"/>
      <c r="K64" s="29"/>
      <c r="L64" s="29"/>
      <c r="M64" s="29"/>
      <c r="N64" s="29"/>
      <c r="O64" s="29"/>
      <c r="P64" s="346"/>
    </row>
    <row r="65" spans="2:16" ht="38.25" customHeight="1">
      <c r="B65" s="36">
        <v>5</v>
      </c>
      <c r="C65" s="348" t="s">
        <v>16</v>
      </c>
      <c r="D65" s="349">
        <v>613300</v>
      </c>
      <c r="E65" s="344">
        <f>E66+E67+E68+E69+E70+E71</f>
        <v>22000</v>
      </c>
      <c r="F65" s="344">
        <f>F66+F67+F68+F69+F70+F71</f>
        <v>22000</v>
      </c>
      <c r="G65" s="24">
        <f t="shared" si="2"/>
        <v>22000</v>
      </c>
      <c r="H65" s="344">
        <f>H66+H67+H68+H69+H70+H71</f>
        <v>22000</v>
      </c>
      <c r="I65" s="29"/>
      <c r="J65" s="29"/>
      <c r="K65" s="29"/>
      <c r="L65" s="29"/>
      <c r="M65" s="29"/>
      <c r="N65" s="29"/>
      <c r="O65" s="29"/>
      <c r="P65" s="346"/>
    </row>
    <row r="66" spans="2:16" ht="19.5" customHeight="1">
      <c r="B66" s="33"/>
      <c r="C66" s="347" t="s">
        <v>227</v>
      </c>
      <c r="D66" s="133" t="s">
        <v>228</v>
      </c>
      <c r="E66" s="29">
        <f t="shared" si="3"/>
        <v>9800</v>
      </c>
      <c r="F66" s="29">
        <f t="shared" si="3"/>
        <v>9800</v>
      </c>
      <c r="G66" s="30">
        <f t="shared" si="2"/>
        <v>9800</v>
      </c>
      <c r="H66" s="29">
        <v>9800</v>
      </c>
      <c r="I66" s="29"/>
      <c r="J66" s="29"/>
      <c r="K66" s="29"/>
      <c r="L66" s="29"/>
      <c r="M66" s="29"/>
      <c r="N66" s="29"/>
      <c r="O66" s="29"/>
      <c r="P66" s="346"/>
    </row>
    <row r="67" spans="2:16" ht="19.5" customHeight="1">
      <c r="B67" s="33"/>
      <c r="C67" s="347" t="s">
        <v>229</v>
      </c>
      <c r="D67" s="133" t="s">
        <v>230</v>
      </c>
      <c r="E67" s="29">
        <f t="shared" si="3"/>
        <v>8000</v>
      </c>
      <c r="F67" s="29">
        <f t="shared" si="3"/>
        <v>8000</v>
      </c>
      <c r="G67" s="30">
        <f t="shared" si="2"/>
        <v>8000</v>
      </c>
      <c r="H67" s="29">
        <v>8000</v>
      </c>
      <c r="I67" s="29"/>
      <c r="J67" s="29"/>
      <c r="K67" s="29"/>
      <c r="L67" s="29"/>
      <c r="M67" s="29"/>
      <c r="N67" s="29"/>
      <c r="O67" s="29"/>
      <c r="P67" s="346"/>
    </row>
    <row r="68" spans="2:16" ht="19.5" customHeight="1">
      <c r="B68" s="33"/>
      <c r="C68" s="347" t="s">
        <v>231</v>
      </c>
      <c r="D68" s="133" t="s">
        <v>232</v>
      </c>
      <c r="E68" s="29">
        <f t="shared" si="3"/>
        <v>1000</v>
      </c>
      <c r="F68" s="29">
        <f t="shared" si="3"/>
        <v>1000</v>
      </c>
      <c r="G68" s="30">
        <f t="shared" si="2"/>
        <v>1000</v>
      </c>
      <c r="H68" s="29">
        <v>1000</v>
      </c>
      <c r="I68" s="29"/>
      <c r="J68" s="29"/>
      <c r="K68" s="29"/>
      <c r="L68" s="29"/>
      <c r="M68" s="29"/>
      <c r="N68" s="29"/>
      <c r="O68" s="29"/>
      <c r="P68" s="346"/>
    </row>
    <row r="69" spans="2:16" ht="19.5" customHeight="1">
      <c r="B69" s="33"/>
      <c r="C69" s="347" t="s">
        <v>233</v>
      </c>
      <c r="D69" s="133" t="s">
        <v>234</v>
      </c>
      <c r="E69" s="29">
        <f t="shared" si="3"/>
        <v>1200</v>
      </c>
      <c r="F69" s="29">
        <f t="shared" si="3"/>
        <v>1200</v>
      </c>
      <c r="G69" s="30">
        <f t="shared" si="2"/>
        <v>1200</v>
      </c>
      <c r="H69" s="29">
        <v>1200</v>
      </c>
      <c r="I69" s="29"/>
      <c r="J69" s="29"/>
      <c r="K69" s="29"/>
      <c r="L69" s="29"/>
      <c r="M69" s="29"/>
      <c r="N69" s="29"/>
      <c r="O69" s="29"/>
      <c r="P69" s="346"/>
    </row>
    <row r="70" spans="2:16" ht="19.5" customHeight="1">
      <c r="B70" s="33"/>
      <c r="C70" s="347" t="s">
        <v>235</v>
      </c>
      <c r="D70" s="133" t="s">
        <v>236</v>
      </c>
      <c r="E70" s="29">
        <f t="shared" si="3"/>
        <v>1200</v>
      </c>
      <c r="F70" s="29">
        <f t="shared" si="3"/>
        <v>1200</v>
      </c>
      <c r="G70" s="30">
        <f t="shared" si="2"/>
        <v>1200</v>
      </c>
      <c r="H70" s="29">
        <v>1200</v>
      </c>
      <c r="I70" s="29"/>
      <c r="J70" s="29"/>
      <c r="K70" s="29"/>
      <c r="L70" s="29"/>
      <c r="M70" s="29"/>
      <c r="N70" s="29"/>
      <c r="O70" s="29"/>
      <c r="P70" s="346"/>
    </row>
    <row r="71" spans="2:16" ht="19.5" customHeight="1">
      <c r="B71" s="33"/>
      <c r="C71" s="347" t="s">
        <v>237</v>
      </c>
      <c r="D71" s="133" t="s">
        <v>238</v>
      </c>
      <c r="E71" s="29">
        <f t="shared" si="3"/>
        <v>800</v>
      </c>
      <c r="F71" s="29">
        <f t="shared" si="3"/>
        <v>800</v>
      </c>
      <c r="G71" s="30">
        <f t="shared" si="2"/>
        <v>800</v>
      </c>
      <c r="H71" s="29">
        <v>800</v>
      </c>
      <c r="I71" s="29"/>
      <c r="J71" s="29"/>
      <c r="K71" s="29"/>
      <c r="L71" s="29"/>
      <c r="M71" s="29"/>
      <c r="N71" s="29"/>
      <c r="O71" s="29"/>
      <c r="P71" s="346"/>
    </row>
    <row r="72" spans="2:16" ht="39" customHeight="1">
      <c r="B72" s="36">
        <v>6</v>
      </c>
      <c r="C72" s="351" t="s">
        <v>40</v>
      </c>
      <c r="D72" s="349">
        <v>613400</v>
      </c>
      <c r="E72" s="344">
        <f>E73+E74+E75+E76+E77+E78+E79+E80+E81+E82+E83</f>
        <v>15000</v>
      </c>
      <c r="F72" s="344">
        <f>F73+F74+F75+F76+F77+F78+F79+F80+F81+F82+F83</f>
        <v>20000</v>
      </c>
      <c r="G72" s="24">
        <f t="shared" si="2"/>
        <v>20000</v>
      </c>
      <c r="H72" s="344">
        <f>H73+H74+H75+H76+H77+H78+H79+H80+H81+H82+H83</f>
        <v>20000</v>
      </c>
      <c r="I72" s="29"/>
      <c r="J72" s="29"/>
      <c r="K72" s="29"/>
      <c r="L72" s="29"/>
      <c r="M72" s="29"/>
      <c r="N72" s="29"/>
      <c r="O72" s="29"/>
      <c r="P72" s="346"/>
    </row>
    <row r="73" spans="2:16" ht="19.5" customHeight="1">
      <c r="B73" s="33"/>
      <c r="C73" s="352" t="s">
        <v>239</v>
      </c>
      <c r="D73" s="133" t="s">
        <v>240</v>
      </c>
      <c r="E73" s="29">
        <f aca="true" t="shared" si="4" ref="E73:E104">G73</f>
        <v>1000</v>
      </c>
      <c r="F73" s="29">
        <v>1000</v>
      </c>
      <c r="G73" s="30">
        <f t="shared" si="2"/>
        <v>1000</v>
      </c>
      <c r="H73" s="29">
        <v>1000</v>
      </c>
      <c r="I73" s="29"/>
      <c r="J73" s="29"/>
      <c r="K73" s="29"/>
      <c r="L73" s="29"/>
      <c r="M73" s="29"/>
      <c r="N73" s="29"/>
      <c r="O73" s="29"/>
      <c r="P73" s="346"/>
    </row>
    <row r="74" spans="2:16" ht="19.5" customHeight="1">
      <c r="B74" s="33"/>
      <c r="C74" s="352" t="s">
        <v>241</v>
      </c>
      <c r="D74" s="133" t="s">
        <v>242</v>
      </c>
      <c r="E74" s="29">
        <f t="shared" si="4"/>
        <v>8000</v>
      </c>
      <c r="F74" s="29">
        <v>8000</v>
      </c>
      <c r="G74" s="30">
        <f t="shared" si="2"/>
        <v>8000</v>
      </c>
      <c r="H74" s="29">
        <v>8000</v>
      </c>
      <c r="I74" s="29"/>
      <c r="J74" s="29"/>
      <c r="K74" s="29"/>
      <c r="L74" s="29"/>
      <c r="M74" s="29"/>
      <c r="N74" s="29"/>
      <c r="O74" s="29"/>
      <c r="P74" s="346"/>
    </row>
    <row r="75" spans="2:16" ht="19.5" customHeight="1">
      <c r="B75" s="33"/>
      <c r="C75" s="352" t="s">
        <v>243</v>
      </c>
      <c r="D75" s="133" t="s">
        <v>244</v>
      </c>
      <c r="E75" s="29">
        <f t="shared" si="4"/>
        <v>0</v>
      </c>
      <c r="F75" s="29">
        <v>0</v>
      </c>
      <c r="G75" s="30">
        <f t="shared" si="2"/>
        <v>0</v>
      </c>
      <c r="H75" s="29">
        <v>0</v>
      </c>
      <c r="I75" s="29"/>
      <c r="J75" s="29"/>
      <c r="K75" s="29"/>
      <c r="L75" s="29"/>
      <c r="M75" s="29"/>
      <c r="N75" s="29"/>
      <c r="O75" s="29"/>
      <c r="P75" s="346"/>
    </row>
    <row r="76" spans="2:16" ht="19.5" customHeight="1">
      <c r="B76" s="33"/>
      <c r="C76" s="352" t="s">
        <v>245</v>
      </c>
      <c r="D76" s="133" t="s">
        <v>246</v>
      </c>
      <c r="E76" s="29">
        <v>0</v>
      </c>
      <c r="F76" s="29">
        <v>1000</v>
      </c>
      <c r="G76" s="30">
        <f t="shared" si="2"/>
        <v>1000</v>
      </c>
      <c r="H76" s="29">
        <v>1000</v>
      </c>
      <c r="I76" s="29"/>
      <c r="J76" s="29"/>
      <c r="K76" s="29"/>
      <c r="L76" s="29"/>
      <c r="M76" s="29"/>
      <c r="N76" s="29"/>
      <c r="O76" s="29"/>
      <c r="P76" s="346"/>
    </row>
    <row r="77" spans="2:16" ht="19.5" customHeight="1">
      <c r="B77" s="33"/>
      <c r="C77" s="352" t="s">
        <v>247</v>
      </c>
      <c r="D77" s="133" t="s">
        <v>248</v>
      </c>
      <c r="E77" s="29">
        <f t="shared" si="4"/>
        <v>1000</v>
      </c>
      <c r="F77" s="29">
        <v>1000</v>
      </c>
      <c r="G77" s="30">
        <f t="shared" si="2"/>
        <v>1000</v>
      </c>
      <c r="H77" s="29">
        <v>1000</v>
      </c>
      <c r="I77" s="29"/>
      <c r="J77" s="29"/>
      <c r="K77" s="29"/>
      <c r="L77" s="29"/>
      <c r="M77" s="29"/>
      <c r="N77" s="29"/>
      <c r="O77" s="29"/>
      <c r="P77" s="346"/>
    </row>
    <row r="78" spans="2:16" ht="19.5" customHeight="1">
      <c r="B78" s="33"/>
      <c r="C78" s="352" t="s">
        <v>249</v>
      </c>
      <c r="D78" s="133" t="s">
        <v>250</v>
      </c>
      <c r="E78" s="29">
        <f t="shared" si="4"/>
        <v>1000</v>
      </c>
      <c r="F78" s="29">
        <v>1000</v>
      </c>
      <c r="G78" s="30">
        <f aca="true" t="shared" si="5" ref="G78:G134">SUM(H78:P78)</f>
        <v>1000</v>
      </c>
      <c r="H78" s="29">
        <v>1000</v>
      </c>
      <c r="I78" s="29"/>
      <c r="J78" s="29"/>
      <c r="K78" s="29"/>
      <c r="L78" s="29"/>
      <c r="M78" s="29"/>
      <c r="N78" s="29"/>
      <c r="O78" s="29"/>
      <c r="P78" s="346"/>
    </row>
    <row r="79" spans="2:16" ht="19.5" customHeight="1">
      <c r="B79" s="33"/>
      <c r="C79" s="352" t="s">
        <v>251</v>
      </c>
      <c r="D79" s="133" t="s">
        <v>252</v>
      </c>
      <c r="E79" s="29">
        <f t="shared" si="4"/>
        <v>0</v>
      </c>
      <c r="F79" s="29">
        <v>0</v>
      </c>
      <c r="G79" s="30">
        <f t="shared" si="5"/>
        <v>0</v>
      </c>
      <c r="H79" s="29"/>
      <c r="I79" s="29"/>
      <c r="J79" s="29"/>
      <c r="K79" s="29"/>
      <c r="L79" s="29"/>
      <c r="M79" s="29"/>
      <c r="N79" s="29"/>
      <c r="O79" s="29"/>
      <c r="P79" s="346"/>
    </row>
    <row r="80" spans="2:16" ht="19.5" customHeight="1">
      <c r="B80" s="33"/>
      <c r="C80" s="352" t="s">
        <v>253</v>
      </c>
      <c r="D80" s="133" t="s">
        <v>254</v>
      </c>
      <c r="E80" s="29">
        <f t="shared" si="4"/>
        <v>0</v>
      </c>
      <c r="F80" s="29">
        <v>0</v>
      </c>
      <c r="G80" s="30">
        <f t="shared" si="5"/>
        <v>0</v>
      </c>
      <c r="H80" s="29"/>
      <c r="I80" s="29"/>
      <c r="J80" s="29"/>
      <c r="K80" s="29"/>
      <c r="L80" s="29"/>
      <c r="M80" s="29"/>
      <c r="N80" s="29"/>
      <c r="O80" s="29"/>
      <c r="P80" s="346"/>
    </row>
    <row r="81" spans="2:16" ht="19.5" customHeight="1">
      <c r="B81" s="33"/>
      <c r="C81" s="352" t="s">
        <v>255</v>
      </c>
      <c r="D81" s="133" t="s">
        <v>256</v>
      </c>
      <c r="E81" s="29">
        <f t="shared" si="4"/>
        <v>3300</v>
      </c>
      <c r="F81" s="29">
        <v>3300</v>
      </c>
      <c r="G81" s="30">
        <f t="shared" si="5"/>
        <v>3300</v>
      </c>
      <c r="H81" s="29">
        <v>3300</v>
      </c>
      <c r="I81" s="29"/>
      <c r="J81" s="29"/>
      <c r="K81" s="29"/>
      <c r="L81" s="29"/>
      <c r="M81" s="29"/>
      <c r="N81" s="29"/>
      <c r="O81" s="29"/>
      <c r="P81" s="346"/>
    </row>
    <row r="82" spans="2:16" ht="19.5" customHeight="1">
      <c r="B82" s="33"/>
      <c r="C82" s="352" t="s">
        <v>257</v>
      </c>
      <c r="D82" s="133" t="s">
        <v>258</v>
      </c>
      <c r="E82" s="29">
        <f t="shared" si="4"/>
        <v>200</v>
      </c>
      <c r="F82" s="29">
        <v>200</v>
      </c>
      <c r="G82" s="30">
        <f t="shared" si="5"/>
        <v>200</v>
      </c>
      <c r="H82" s="29">
        <v>200</v>
      </c>
      <c r="I82" s="29"/>
      <c r="J82" s="29"/>
      <c r="K82" s="29"/>
      <c r="L82" s="29"/>
      <c r="M82" s="29"/>
      <c r="N82" s="29"/>
      <c r="O82" s="29"/>
      <c r="P82" s="346"/>
    </row>
    <row r="83" spans="2:16" ht="19.5" customHeight="1">
      <c r="B83" s="33"/>
      <c r="C83" s="352" t="s">
        <v>259</v>
      </c>
      <c r="D83" s="133" t="s">
        <v>260</v>
      </c>
      <c r="E83" s="29">
        <v>500</v>
      </c>
      <c r="F83" s="29">
        <v>4500</v>
      </c>
      <c r="G83" s="30">
        <f t="shared" si="5"/>
        <v>4500</v>
      </c>
      <c r="H83" s="29">
        <v>4500</v>
      </c>
      <c r="I83" s="29"/>
      <c r="J83" s="29"/>
      <c r="K83" s="29"/>
      <c r="L83" s="29"/>
      <c r="M83" s="29"/>
      <c r="N83" s="29"/>
      <c r="O83" s="29"/>
      <c r="P83" s="346"/>
    </row>
    <row r="84" spans="2:16" ht="37.5" customHeight="1">
      <c r="B84" s="36">
        <v>7</v>
      </c>
      <c r="C84" s="348" t="s">
        <v>41</v>
      </c>
      <c r="D84" s="349">
        <v>613500</v>
      </c>
      <c r="E84" s="344">
        <f>E85+E86+E87+E88+E89</f>
        <v>10000</v>
      </c>
      <c r="F84" s="344">
        <f>F85+F86+F87+F88+F89</f>
        <v>17000</v>
      </c>
      <c r="G84" s="24">
        <f t="shared" si="5"/>
        <v>17000</v>
      </c>
      <c r="H84" s="344">
        <f>H85+H86+H87+H88+H89</f>
        <v>17000</v>
      </c>
      <c r="I84" s="29"/>
      <c r="J84" s="29"/>
      <c r="K84" s="29"/>
      <c r="L84" s="29"/>
      <c r="M84" s="29"/>
      <c r="N84" s="29"/>
      <c r="O84" s="29"/>
      <c r="P84" s="346"/>
    </row>
    <row r="85" spans="2:16" ht="19.5" customHeight="1">
      <c r="B85" s="33"/>
      <c r="C85" s="352" t="s">
        <v>261</v>
      </c>
      <c r="D85" s="133" t="s">
        <v>262</v>
      </c>
      <c r="E85" s="29">
        <f t="shared" si="4"/>
        <v>8000</v>
      </c>
      <c r="F85" s="29">
        <v>8000</v>
      </c>
      <c r="G85" s="30">
        <f t="shared" si="5"/>
        <v>8000</v>
      </c>
      <c r="H85" s="29">
        <v>8000</v>
      </c>
      <c r="I85" s="29"/>
      <c r="J85" s="29"/>
      <c r="K85" s="29"/>
      <c r="L85" s="29"/>
      <c r="M85" s="29"/>
      <c r="N85" s="29"/>
      <c r="O85" s="29"/>
      <c r="P85" s="346"/>
    </row>
    <row r="86" spans="2:16" ht="19.5" customHeight="1">
      <c r="B86" s="33"/>
      <c r="C86" s="352" t="s">
        <v>263</v>
      </c>
      <c r="D86" s="133" t="s">
        <v>264</v>
      </c>
      <c r="E86" s="29">
        <f t="shared" si="4"/>
        <v>200</v>
      </c>
      <c r="F86" s="29">
        <v>200</v>
      </c>
      <c r="G86" s="30">
        <f t="shared" si="5"/>
        <v>200</v>
      </c>
      <c r="H86" s="29">
        <v>200</v>
      </c>
      <c r="I86" s="29"/>
      <c r="J86" s="29"/>
      <c r="K86" s="29"/>
      <c r="L86" s="29"/>
      <c r="M86" s="29"/>
      <c r="N86" s="29"/>
      <c r="O86" s="29"/>
      <c r="P86" s="346"/>
    </row>
    <row r="87" spans="2:16" ht="19.5" customHeight="1">
      <c r="B87" s="33"/>
      <c r="C87" s="352" t="s">
        <v>265</v>
      </c>
      <c r="D87" s="133" t="s">
        <v>266</v>
      </c>
      <c r="E87" s="29">
        <v>0</v>
      </c>
      <c r="F87" s="29">
        <v>7000</v>
      </c>
      <c r="G87" s="30">
        <f t="shared" si="5"/>
        <v>7000</v>
      </c>
      <c r="H87" s="29">
        <v>7000</v>
      </c>
      <c r="I87" s="29"/>
      <c r="J87" s="29"/>
      <c r="K87" s="29"/>
      <c r="L87" s="29"/>
      <c r="M87" s="29"/>
      <c r="N87" s="29"/>
      <c r="O87" s="29"/>
      <c r="P87" s="346"/>
    </row>
    <row r="88" spans="2:16" ht="19.5" customHeight="1">
      <c r="B88" s="33"/>
      <c r="C88" s="352" t="s">
        <v>267</v>
      </c>
      <c r="D88" s="133" t="s">
        <v>268</v>
      </c>
      <c r="E88" s="29">
        <v>1600</v>
      </c>
      <c r="F88" s="29">
        <v>1600</v>
      </c>
      <c r="G88" s="30">
        <f t="shared" si="5"/>
        <v>1600</v>
      </c>
      <c r="H88" s="29">
        <v>1600</v>
      </c>
      <c r="I88" s="29"/>
      <c r="J88" s="29"/>
      <c r="K88" s="29"/>
      <c r="L88" s="29"/>
      <c r="M88" s="29"/>
      <c r="N88" s="29"/>
      <c r="O88" s="29"/>
      <c r="P88" s="346"/>
    </row>
    <row r="89" spans="2:16" ht="19.5" customHeight="1">
      <c r="B89" s="33"/>
      <c r="C89" s="352" t="s">
        <v>269</v>
      </c>
      <c r="D89" s="133" t="s">
        <v>270</v>
      </c>
      <c r="E89" s="29">
        <f t="shared" si="4"/>
        <v>200</v>
      </c>
      <c r="F89" s="29">
        <v>200</v>
      </c>
      <c r="G89" s="30">
        <f t="shared" si="5"/>
        <v>200</v>
      </c>
      <c r="H89" s="29">
        <v>200</v>
      </c>
      <c r="I89" s="29"/>
      <c r="J89" s="29"/>
      <c r="K89" s="29"/>
      <c r="L89" s="29"/>
      <c r="M89" s="29"/>
      <c r="N89" s="29"/>
      <c r="O89" s="29"/>
      <c r="P89" s="346"/>
    </row>
    <row r="90" spans="2:16" ht="41.25" customHeight="1">
      <c r="B90" s="36">
        <v>8</v>
      </c>
      <c r="C90" s="351" t="s">
        <v>101</v>
      </c>
      <c r="D90" s="349">
        <v>613600</v>
      </c>
      <c r="E90" s="344">
        <f>E91</f>
        <v>130000</v>
      </c>
      <c r="F90" s="345">
        <f>F91</f>
        <v>85000</v>
      </c>
      <c r="G90" s="24">
        <f t="shared" si="5"/>
        <v>85000</v>
      </c>
      <c r="H90" s="344">
        <f>H91+H92+H93+H94</f>
        <v>85000</v>
      </c>
      <c r="I90" s="29"/>
      <c r="J90" s="29"/>
      <c r="K90" s="29"/>
      <c r="L90" s="29"/>
      <c r="M90" s="29"/>
      <c r="N90" s="29"/>
      <c r="O90" s="29"/>
      <c r="P90" s="346"/>
    </row>
    <row r="91" spans="2:16" ht="19.5" customHeight="1">
      <c r="B91" s="33"/>
      <c r="C91" s="352" t="s">
        <v>271</v>
      </c>
      <c r="D91" s="133" t="s">
        <v>272</v>
      </c>
      <c r="E91" s="29">
        <v>130000</v>
      </c>
      <c r="F91" s="29">
        <v>85000</v>
      </c>
      <c r="G91" s="30">
        <f t="shared" si="5"/>
        <v>85000</v>
      </c>
      <c r="H91" s="29">
        <v>85000</v>
      </c>
      <c r="I91" s="29"/>
      <c r="J91" s="29"/>
      <c r="K91" s="29"/>
      <c r="L91" s="29"/>
      <c r="M91" s="29"/>
      <c r="N91" s="29"/>
      <c r="O91" s="29"/>
      <c r="P91" s="346"/>
    </row>
    <row r="92" spans="2:16" ht="19.5" customHeight="1">
      <c r="B92" s="33"/>
      <c r="C92" s="352" t="s">
        <v>273</v>
      </c>
      <c r="D92" s="133" t="s">
        <v>274</v>
      </c>
      <c r="E92" s="29">
        <f t="shared" si="4"/>
        <v>0</v>
      </c>
      <c r="F92" s="29"/>
      <c r="G92" s="30">
        <f t="shared" si="5"/>
        <v>0</v>
      </c>
      <c r="H92" s="29">
        <v>0</v>
      </c>
      <c r="I92" s="29"/>
      <c r="J92" s="29"/>
      <c r="K92" s="29"/>
      <c r="L92" s="29"/>
      <c r="M92" s="29"/>
      <c r="N92" s="29"/>
      <c r="O92" s="29"/>
      <c r="P92" s="346"/>
    </row>
    <row r="93" spans="2:16" ht="19.5" customHeight="1">
      <c r="B93" s="33"/>
      <c r="C93" s="352" t="s">
        <v>275</v>
      </c>
      <c r="D93" s="133" t="s">
        <v>276</v>
      </c>
      <c r="E93" s="29">
        <f t="shared" si="4"/>
        <v>0</v>
      </c>
      <c r="F93" s="29"/>
      <c r="G93" s="30">
        <f t="shared" si="5"/>
        <v>0</v>
      </c>
      <c r="H93" s="29">
        <v>0</v>
      </c>
      <c r="I93" s="29"/>
      <c r="J93" s="29"/>
      <c r="K93" s="29"/>
      <c r="L93" s="29"/>
      <c r="M93" s="29"/>
      <c r="N93" s="29"/>
      <c r="O93" s="29"/>
      <c r="P93" s="346"/>
    </row>
    <row r="94" spans="2:16" ht="19.5" customHeight="1">
      <c r="B94" s="33"/>
      <c r="C94" s="352" t="s">
        <v>277</v>
      </c>
      <c r="D94" s="133" t="s">
        <v>278</v>
      </c>
      <c r="E94" s="29">
        <f t="shared" si="4"/>
        <v>0</v>
      </c>
      <c r="F94" s="29"/>
      <c r="G94" s="30">
        <f t="shared" si="5"/>
        <v>0</v>
      </c>
      <c r="H94" s="29">
        <v>0</v>
      </c>
      <c r="I94" s="29"/>
      <c r="J94" s="29"/>
      <c r="K94" s="29"/>
      <c r="L94" s="29"/>
      <c r="M94" s="29"/>
      <c r="N94" s="29"/>
      <c r="O94" s="29"/>
      <c r="P94" s="346"/>
    </row>
    <row r="95" spans="2:16" ht="39.75" customHeight="1">
      <c r="B95" s="36">
        <v>9</v>
      </c>
      <c r="C95" s="351" t="s">
        <v>18</v>
      </c>
      <c r="D95" s="349">
        <v>613700</v>
      </c>
      <c r="E95" s="344">
        <f>E96+E97+E98+E99+E100+E101+E102+E103+E104+E105</f>
        <v>16000</v>
      </c>
      <c r="F95" s="345">
        <f>F96+F97+F98+F99+F100+F101+F102+F103+F104+F105</f>
        <v>46000</v>
      </c>
      <c r="G95" s="24">
        <f t="shared" si="5"/>
        <v>46000</v>
      </c>
      <c r="H95" s="344">
        <f>H96+H97+H98+H99+H101+H100+H102+H103+H104+H105</f>
        <v>46000</v>
      </c>
      <c r="I95" s="29"/>
      <c r="J95" s="29"/>
      <c r="K95" s="29"/>
      <c r="L95" s="29"/>
      <c r="M95" s="29"/>
      <c r="N95" s="29"/>
      <c r="O95" s="29"/>
      <c r="P95" s="346"/>
    </row>
    <row r="96" spans="2:16" ht="19.5" customHeight="1">
      <c r="B96" s="33"/>
      <c r="C96" s="352" t="s">
        <v>279</v>
      </c>
      <c r="D96" s="133" t="s">
        <v>280</v>
      </c>
      <c r="E96" s="29">
        <v>1000</v>
      </c>
      <c r="F96" s="353">
        <v>11000</v>
      </c>
      <c r="G96" s="30">
        <f t="shared" si="5"/>
        <v>11000</v>
      </c>
      <c r="H96" s="29">
        <v>11000</v>
      </c>
      <c r="I96" s="29"/>
      <c r="J96" s="29"/>
      <c r="K96" s="29"/>
      <c r="L96" s="29"/>
      <c r="M96" s="29"/>
      <c r="N96" s="29"/>
      <c r="O96" s="29"/>
      <c r="P96" s="346"/>
    </row>
    <row r="97" spans="2:16" ht="19.5" customHeight="1">
      <c r="B97" s="33"/>
      <c r="C97" s="352" t="s">
        <v>281</v>
      </c>
      <c r="D97" s="133" t="s">
        <v>282</v>
      </c>
      <c r="E97" s="29">
        <v>5000</v>
      </c>
      <c r="F97" s="29">
        <v>9000</v>
      </c>
      <c r="G97" s="30">
        <f t="shared" si="5"/>
        <v>9000</v>
      </c>
      <c r="H97" s="29">
        <v>9000</v>
      </c>
      <c r="I97" s="29"/>
      <c r="J97" s="29"/>
      <c r="K97" s="29"/>
      <c r="L97" s="29"/>
      <c r="M97" s="29"/>
      <c r="N97" s="29"/>
      <c r="O97" s="29"/>
      <c r="P97" s="346"/>
    </row>
    <row r="98" spans="2:16" ht="19.5" customHeight="1">
      <c r="B98" s="33"/>
      <c r="C98" s="352" t="s">
        <v>283</v>
      </c>
      <c r="D98" s="133" t="s">
        <v>284</v>
      </c>
      <c r="E98" s="29">
        <v>2000</v>
      </c>
      <c r="F98" s="29">
        <v>2000</v>
      </c>
      <c r="G98" s="30">
        <f t="shared" si="5"/>
        <v>2000</v>
      </c>
      <c r="H98" s="29">
        <v>2000</v>
      </c>
      <c r="I98" s="29"/>
      <c r="J98" s="29"/>
      <c r="K98" s="29"/>
      <c r="L98" s="29"/>
      <c r="M98" s="29"/>
      <c r="N98" s="29"/>
      <c r="O98" s="29"/>
      <c r="P98" s="346"/>
    </row>
    <row r="99" spans="2:16" ht="19.5" customHeight="1">
      <c r="B99" s="33"/>
      <c r="C99" s="352" t="s">
        <v>285</v>
      </c>
      <c r="D99" s="133" t="s">
        <v>286</v>
      </c>
      <c r="E99" s="29">
        <f t="shared" si="4"/>
        <v>0</v>
      </c>
      <c r="F99" s="29">
        <v>0</v>
      </c>
      <c r="G99" s="30">
        <f t="shared" si="5"/>
        <v>0</v>
      </c>
      <c r="H99" s="29">
        <v>0</v>
      </c>
      <c r="I99" s="29"/>
      <c r="J99" s="29"/>
      <c r="K99" s="29"/>
      <c r="L99" s="29"/>
      <c r="M99" s="29"/>
      <c r="N99" s="29"/>
      <c r="O99" s="29"/>
      <c r="P99" s="346"/>
    </row>
    <row r="100" spans="2:16" ht="19.5" customHeight="1">
      <c r="B100" s="33"/>
      <c r="C100" s="352" t="s">
        <v>287</v>
      </c>
      <c r="D100" s="133" t="s">
        <v>288</v>
      </c>
      <c r="E100" s="29">
        <v>500</v>
      </c>
      <c r="F100" s="29">
        <v>10500</v>
      </c>
      <c r="G100" s="30">
        <f t="shared" si="5"/>
        <v>10500</v>
      </c>
      <c r="H100" s="29">
        <v>10500</v>
      </c>
      <c r="I100" s="29"/>
      <c r="J100" s="29"/>
      <c r="K100" s="29"/>
      <c r="L100" s="29"/>
      <c r="M100" s="29"/>
      <c r="N100" s="29"/>
      <c r="O100" s="29"/>
      <c r="P100" s="346"/>
    </row>
    <row r="101" spans="2:16" ht="19.5" customHeight="1">
      <c r="B101" s="33"/>
      <c r="C101" s="352" t="s">
        <v>289</v>
      </c>
      <c r="D101" s="133" t="s">
        <v>290</v>
      </c>
      <c r="E101" s="29">
        <v>5000</v>
      </c>
      <c r="F101" s="29">
        <v>11000</v>
      </c>
      <c r="G101" s="30">
        <f t="shared" si="5"/>
        <v>11000</v>
      </c>
      <c r="H101" s="29">
        <v>11000</v>
      </c>
      <c r="I101" s="29"/>
      <c r="J101" s="29"/>
      <c r="K101" s="29"/>
      <c r="L101" s="29"/>
      <c r="M101" s="29"/>
      <c r="N101" s="29"/>
      <c r="O101" s="29"/>
      <c r="P101" s="346"/>
    </row>
    <row r="102" spans="2:16" ht="19.5" customHeight="1">
      <c r="B102" s="33"/>
      <c r="C102" s="352" t="s">
        <v>291</v>
      </c>
      <c r="D102" s="133" t="s">
        <v>292</v>
      </c>
      <c r="E102" s="29">
        <v>2000</v>
      </c>
      <c r="F102" s="29">
        <v>2000</v>
      </c>
      <c r="G102" s="30">
        <f t="shared" si="5"/>
        <v>2000</v>
      </c>
      <c r="H102" s="29">
        <v>2000</v>
      </c>
      <c r="I102" s="29"/>
      <c r="J102" s="29"/>
      <c r="K102" s="29"/>
      <c r="L102" s="29"/>
      <c r="M102" s="29"/>
      <c r="N102" s="29"/>
      <c r="O102" s="29"/>
      <c r="P102" s="346"/>
    </row>
    <row r="103" spans="2:16" ht="19.5" customHeight="1">
      <c r="B103" s="33"/>
      <c r="C103" s="352" t="s">
        <v>293</v>
      </c>
      <c r="D103" s="133" t="s">
        <v>294</v>
      </c>
      <c r="E103" s="29">
        <f t="shared" si="4"/>
        <v>500</v>
      </c>
      <c r="F103" s="29">
        <v>500</v>
      </c>
      <c r="G103" s="30">
        <f t="shared" si="5"/>
        <v>500</v>
      </c>
      <c r="H103" s="29">
        <v>500</v>
      </c>
      <c r="I103" s="29"/>
      <c r="J103" s="29"/>
      <c r="K103" s="29"/>
      <c r="L103" s="29"/>
      <c r="M103" s="29"/>
      <c r="N103" s="29"/>
      <c r="O103" s="29"/>
      <c r="P103" s="346"/>
    </row>
    <row r="104" spans="2:16" ht="19.5" customHeight="1">
      <c r="B104" s="33"/>
      <c r="C104" s="352" t="s">
        <v>295</v>
      </c>
      <c r="D104" s="133" t="s">
        <v>296</v>
      </c>
      <c r="E104" s="29">
        <f t="shared" si="4"/>
        <v>0</v>
      </c>
      <c r="F104" s="29">
        <v>0</v>
      </c>
      <c r="G104" s="30">
        <f t="shared" si="5"/>
        <v>0</v>
      </c>
      <c r="H104" s="29">
        <v>0</v>
      </c>
      <c r="I104" s="29"/>
      <c r="J104" s="29"/>
      <c r="K104" s="29"/>
      <c r="L104" s="29"/>
      <c r="M104" s="29"/>
      <c r="N104" s="29"/>
      <c r="O104" s="29"/>
      <c r="P104" s="346"/>
    </row>
    <row r="105" spans="2:16" ht="19.5" customHeight="1">
      <c r="B105" s="33"/>
      <c r="C105" s="352" t="s">
        <v>297</v>
      </c>
      <c r="D105" s="133" t="s">
        <v>298</v>
      </c>
      <c r="E105" s="29"/>
      <c r="F105" s="29"/>
      <c r="G105" s="30">
        <f t="shared" si="5"/>
        <v>0</v>
      </c>
      <c r="H105" s="29"/>
      <c r="I105" s="29"/>
      <c r="J105" s="29"/>
      <c r="K105" s="29"/>
      <c r="L105" s="29"/>
      <c r="M105" s="29"/>
      <c r="N105" s="29"/>
      <c r="O105" s="29"/>
      <c r="P105" s="346"/>
    </row>
    <row r="106" spans="2:16" ht="37.5" customHeight="1">
      <c r="B106" s="36">
        <v>10</v>
      </c>
      <c r="C106" s="348" t="s">
        <v>83</v>
      </c>
      <c r="D106" s="349">
        <v>613800</v>
      </c>
      <c r="E106" s="344">
        <f>G106</f>
        <v>3000</v>
      </c>
      <c r="F106" s="345">
        <f>F107+F109</f>
        <v>3000</v>
      </c>
      <c r="G106" s="24">
        <f t="shared" si="5"/>
        <v>3000</v>
      </c>
      <c r="H106" s="344">
        <f>H107+H108+H109+H110+H111+H112</f>
        <v>3000</v>
      </c>
      <c r="I106" s="29"/>
      <c r="J106" s="29"/>
      <c r="K106" s="29"/>
      <c r="L106" s="29"/>
      <c r="M106" s="29"/>
      <c r="N106" s="29"/>
      <c r="O106" s="29"/>
      <c r="P106" s="346"/>
    </row>
    <row r="107" spans="2:16" ht="19.5" customHeight="1">
      <c r="B107" s="33"/>
      <c r="C107" s="352" t="s">
        <v>299</v>
      </c>
      <c r="D107" s="133" t="s">
        <v>300</v>
      </c>
      <c r="E107" s="29">
        <v>2900</v>
      </c>
      <c r="F107" s="29">
        <v>2900</v>
      </c>
      <c r="G107" s="30">
        <f t="shared" si="5"/>
        <v>2900</v>
      </c>
      <c r="H107" s="29">
        <v>2900</v>
      </c>
      <c r="I107" s="29"/>
      <c r="J107" s="29"/>
      <c r="K107" s="29"/>
      <c r="L107" s="29"/>
      <c r="M107" s="29"/>
      <c r="N107" s="29"/>
      <c r="O107" s="29"/>
      <c r="P107" s="346"/>
    </row>
    <row r="108" spans="2:16" ht="19.5" customHeight="1">
      <c r="B108" s="33"/>
      <c r="C108" s="352" t="s">
        <v>301</v>
      </c>
      <c r="D108" s="133" t="s">
        <v>302</v>
      </c>
      <c r="E108" s="29">
        <f aca="true" t="shared" si="6" ref="E108:F112">G108</f>
        <v>0</v>
      </c>
      <c r="F108" s="29">
        <f t="shared" si="6"/>
        <v>0</v>
      </c>
      <c r="G108" s="30">
        <f t="shared" si="5"/>
        <v>0</v>
      </c>
      <c r="H108" s="29">
        <v>0</v>
      </c>
      <c r="I108" s="29"/>
      <c r="J108" s="29"/>
      <c r="K108" s="29"/>
      <c r="L108" s="29"/>
      <c r="M108" s="29"/>
      <c r="N108" s="29"/>
      <c r="O108" s="29"/>
      <c r="P108" s="346"/>
    </row>
    <row r="109" spans="2:16" ht="19.5" customHeight="1">
      <c r="B109" s="33"/>
      <c r="C109" s="352" t="s">
        <v>303</v>
      </c>
      <c r="D109" s="133" t="s">
        <v>304</v>
      </c>
      <c r="E109" s="29">
        <f t="shared" si="6"/>
        <v>100</v>
      </c>
      <c r="F109" s="29">
        <f t="shared" si="6"/>
        <v>100</v>
      </c>
      <c r="G109" s="30">
        <f t="shared" si="5"/>
        <v>100</v>
      </c>
      <c r="H109" s="29">
        <v>100</v>
      </c>
      <c r="I109" s="29"/>
      <c r="J109" s="29"/>
      <c r="K109" s="29"/>
      <c r="L109" s="29"/>
      <c r="M109" s="29"/>
      <c r="N109" s="29"/>
      <c r="O109" s="29"/>
      <c r="P109" s="346"/>
    </row>
    <row r="110" spans="2:16" ht="19.5" customHeight="1">
      <c r="B110" s="33"/>
      <c r="C110" s="352" t="s">
        <v>305</v>
      </c>
      <c r="D110" s="133" t="s">
        <v>306</v>
      </c>
      <c r="E110" s="29">
        <f t="shared" si="6"/>
        <v>0</v>
      </c>
      <c r="F110" s="29">
        <f t="shared" si="6"/>
        <v>0</v>
      </c>
      <c r="G110" s="30">
        <f t="shared" si="5"/>
        <v>0</v>
      </c>
      <c r="H110" s="29">
        <v>0</v>
      </c>
      <c r="I110" s="29"/>
      <c r="J110" s="29"/>
      <c r="K110" s="29"/>
      <c r="L110" s="29"/>
      <c r="M110" s="29"/>
      <c r="N110" s="29"/>
      <c r="O110" s="29"/>
      <c r="P110" s="346"/>
    </row>
    <row r="111" spans="2:16" ht="19.5" customHeight="1">
      <c r="B111" s="33"/>
      <c r="C111" s="352" t="s">
        <v>307</v>
      </c>
      <c r="D111" s="133" t="s">
        <v>308</v>
      </c>
      <c r="E111" s="29">
        <f t="shared" si="6"/>
        <v>0</v>
      </c>
      <c r="F111" s="29">
        <f t="shared" si="6"/>
        <v>0</v>
      </c>
      <c r="G111" s="30">
        <f t="shared" si="5"/>
        <v>0</v>
      </c>
      <c r="H111" s="29">
        <v>0</v>
      </c>
      <c r="I111" s="29"/>
      <c r="J111" s="29"/>
      <c r="K111" s="29"/>
      <c r="L111" s="29"/>
      <c r="M111" s="29"/>
      <c r="N111" s="29"/>
      <c r="O111" s="29"/>
      <c r="P111" s="346"/>
    </row>
    <row r="112" spans="2:16" ht="19.5" customHeight="1">
      <c r="B112" s="33"/>
      <c r="C112" s="352" t="s">
        <v>309</v>
      </c>
      <c r="D112" s="133" t="s">
        <v>310</v>
      </c>
      <c r="E112" s="29">
        <f t="shared" si="6"/>
        <v>0</v>
      </c>
      <c r="F112" s="29">
        <f t="shared" si="6"/>
        <v>0</v>
      </c>
      <c r="G112" s="30">
        <f t="shared" si="5"/>
        <v>0</v>
      </c>
      <c r="H112" s="29">
        <v>0</v>
      </c>
      <c r="I112" s="29"/>
      <c r="J112" s="29"/>
      <c r="K112" s="29"/>
      <c r="L112" s="29"/>
      <c r="M112" s="29"/>
      <c r="N112" s="29"/>
      <c r="O112" s="29"/>
      <c r="P112" s="346"/>
    </row>
    <row r="113" spans="2:16" ht="38.25" customHeight="1">
      <c r="B113" s="36" t="s">
        <v>311</v>
      </c>
      <c r="C113" s="348" t="s">
        <v>20</v>
      </c>
      <c r="D113" s="349">
        <v>613900</v>
      </c>
      <c r="E113" s="344">
        <f>E114+E115+E116+E117+E118+E119+E120+E121+E122+E123+E124+E125+E126+E127+E128+E129+E130+E131+E132+E133</f>
        <v>197000</v>
      </c>
      <c r="F113" s="345">
        <f>F114+F115+F116+F117+F118+F119+F120+F121+F122+F123+F124+F125+F126+F127+F128+F129+F130+F131+F132+F133+F134</f>
        <v>200000</v>
      </c>
      <c r="G113" s="24">
        <f>SUM(H113:P113)</f>
        <v>200000</v>
      </c>
      <c r="H113" s="344">
        <f>H114+H115+H116+H117+H118+H119+H120+H121+H122+H123+H124+H125+H126+H127+H128+H129+H130+H131+H132+H133+H134</f>
        <v>50000</v>
      </c>
      <c r="I113" s="344">
        <f>I116+I117+I118+I119+I120+I121+I122+I123+I124+I125+I126+I128+I129+I130+I131+I132+I133</f>
        <v>150000</v>
      </c>
      <c r="J113" s="29"/>
      <c r="K113" s="29"/>
      <c r="L113" s="29"/>
      <c r="M113" s="29"/>
      <c r="N113" s="29"/>
      <c r="O113" s="29"/>
      <c r="P113" s="346"/>
    </row>
    <row r="114" spans="2:16" ht="19.5" customHeight="1">
      <c r="B114" s="36"/>
      <c r="C114" s="354" t="s">
        <v>312</v>
      </c>
      <c r="D114" s="133">
        <v>613911</v>
      </c>
      <c r="E114" s="355">
        <v>0</v>
      </c>
      <c r="F114" s="355">
        <v>0</v>
      </c>
      <c r="G114" s="30">
        <f t="shared" si="5"/>
        <v>0</v>
      </c>
      <c r="H114" s="355">
        <v>0</v>
      </c>
      <c r="I114" s="344"/>
      <c r="J114" s="29"/>
      <c r="K114" s="29"/>
      <c r="L114" s="29"/>
      <c r="M114" s="29"/>
      <c r="N114" s="29"/>
      <c r="O114" s="29"/>
      <c r="P114" s="346"/>
    </row>
    <row r="115" spans="2:16" ht="19.5" customHeight="1">
      <c r="B115" s="36"/>
      <c r="C115" s="354" t="s">
        <v>313</v>
      </c>
      <c r="D115" s="133">
        <v>613912</v>
      </c>
      <c r="E115" s="355">
        <v>1000</v>
      </c>
      <c r="F115" s="355">
        <v>1000</v>
      </c>
      <c r="G115" s="30">
        <f t="shared" si="5"/>
        <v>1000</v>
      </c>
      <c r="H115" s="355">
        <v>1000</v>
      </c>
      <c r="I115" s="344"/>
      <c r="J115" s="29"/>
      <c r="K115" s="29"/>
      <c r="L115" s="29"/>
      <c r="M115" s="29"/>
      <c r="N115" s="29"/>
      <c r="O115" s="29"/>
      <c r="P115" s="346"/>
    </row>
    <row r="116" spans="2:16" ht="19.5" customHeight="1">
      <c r="B116" s="33"/>
      <c r="C116" s="352" t="s">
        <v>314</v>
      </c>
      <c r="D116" s="356" t="s">
        <v>315</v>
      </c>
      <c r="E116" s="29">
        <v>16000</v>
      </c>
      <c r="F116" s="29">
        <v>16000</v>
      </c>
      <c r="G116" s="30">
        <f t="shared" si="5"/>
        <v>16000</v>
      </c>
      <c r="H116" s="29">
        <v>16000</v>
      </c>
      <c r="I116" s="29"/>
      <c r="J116" s="29"/>
      <c r="K116" s="29"/>
      <c r="L116" s="29"/>
      <c r="M116" s="29"/>
      <c r="N116" s="29"/>
      <c r="O116" s="29"/>
      <c r="P116" s="346"/>
    </row>
    <row r="117" spans="2:16" ht="19.5" customHeight="1">
      <c r="B117" s="33"/>
      <c r="C117" s="352" t="s">
        <v>316</v>
      </c>
      <c r="D117" s="356" t="s">
        <v>317</v>
      </c>
      <c r="E117" s="29">
        <v>4000</v>
      </c>
      <c r="F117" s="29">
        <v>4000</v>
      </c>
      <c r="G117" s="30">
        <f t="shared" si="5"/>
        <v>4000</v>
      </c>
      <c r="H117" s="29">
        <v>4000</v>
      </c>
      <c r="I117" s="29"/>
      <c r="J117" s="29"/>
      <c r="K117" s="29"/>
      <c r="L117" s="29"/>
      <c r="M117" s="29"/>
      <c r="N117" s="29"/>
      <c r="O117" s="29"/>
      <c r="P117" s="346"/>
    </row>
    <row r="118" spans="2:16" ht="19.5" customHeight="1">
      <c r="B118" s="33"/>
      <c r="C118" s="352" t="s">
        <v>318</v>
      </c>
      <c r="D118" s="356" t="s">
        <v>319</v>
      </c>
      <c r="E118" s="29">
        <f aca="true" t="shared" si="7" ref="E118:F132">G118</f>
        <v>0</v>
      </c>
      <c r="F118" s="29">
        <f t="shared" si="7"/>
        <v>0</v>
      </c>
      <c r="G118" s="30">
        <f t="shared" si="5"/>
        <v>0</v>
      </c>
      <c r="H118" s="29">
        <v>0</v>
      </c>
      <c r="I118" s="29"/>
      <c r="J118" s="29"/>
      <c r="K118" s="29"/>
      <c r="L118" s="29"/>
      <c r="M118" s="29"/>
      <c r="N118" s="29"/>
      <c r="O118" s="29"/>
      <c r="P118" s="346"/>
    </row>
    <row r="119" spans="2:16" ht="19.5" customHeight="1">
      <c r="B119" s="33"/>
      <c r="C119" s="352" t="s">
        <v>320</v>
      </c>
      <c r="D119" s="356" t="s">
        <v>321</v>
      </c>
      <c r="E119" s="29">
        <f t="shared" si="7"/>
        <v>0</v>
      </c>
      <c r="F119" s="29">
        <f t="shared" si="7"/>
        <v>0</v>
      </c>
      <c r="G119" s="30">
        <f t="shared" si="5"/>
        <v>0</v>
      </c>
      <c r="H119" s="29">
        <v>0</v>
      </c>
      <c r="I119" s="29"/>
      <c r="J119" s="29"/>
      <c r="K119" s="29"/>
      <c r="L119" s="29"/>
      <c r="M119" s="29"/>
      <c r="N119" s="29"/>
      <c r="O119" s="29"/>
      <c r="P119" s="346"/>
    </row>
    <row r="120" spans="2:16" ht="19.5" customHeight="1">
      <c r="B120" s="33"/>
      <c r="C120" s="352" t="s">
        <v>322</v>
      </c>
      <c r="D120" s="356" t="s">
        <v>323</v>
      </c>
      <c r="E120" s="29">
        <v>0</v>
      </c>
      <c r="F120" s="29">
        <v>0</v>
      </c>
      <c r="G120" s="30">
        <v>0</v>
      </c>
      <c r="H120" s="29">
        <v>0</v>
      </c>
      <c r="I120" s="29"/>
      <c r="J120" s="29"/>
      <c r="K120" s="29"/>
      <c r="L120" s="29"/>
      <c r="M120" s="29"/>
      <c r="N120" s="29"/>
      <c r="O120" s="29"/>
      <c r="P120" s="346"/>
    </row>
    <row r="121" spans="2:16" ht="19.5" customHeight="1">
      <c r="B121" s="33"/>
      <c r="C121" s="352" t="s">
        <v>324</v>
      </c>
      <c r="D121" s="356" t="s">
        <v>325</v>
      </c>
      <c r="E121" s="29">
        <f t="shared" si="7"/>
        <v>2000</v>
      </c>
      <c r="F121" s="29">
        <f t="shared" si="7"/>
        <v>2000</v>
      </c>
      <c r="G121" s="30">
        <f t="shared" si="5"/>
        <v>2000</v>
      </c>
      <c r="H121" s="29">
        <v>2000</v>
      </c>
      <c r="I121" s="29"/>
      <c r="J121" s="29"/>
      <c r="K121" s="29"/>
      <c r="L121" s="29"/>
      <c r="M121" s="29"/>
      <c r="N121" s="29"/>
      <c r="O121" s="29"/>
      <c r="P121" s="346"/>
    </row>
    <row r="122" spans="2:16" ht="19.5" customHeight="1">
      <c r="B122" s="33"/>
      <c r="C122" s="352" t="s">
        <v>326</v>
      </c>
      <c r="D122" s="356" t="s">
        <v>327</v>
      </c>
      <c r="E122" s="29">
        <f t="shared" si="7"/>
        <v>0</v>
      </c>
      <c r="F122" s="29">
        <f t="shared" si="7"/>
        <v>0</v>
      </c>
      <c r="G122" s="30">
        <f t="shared" si="5"/>
        <v>0</v>
      </c>
      <c r="H122" s="29">
        <v>0</v>
      </c>
      <c r="I122" s="29"/>
      <c r="J122" s="29"/>
      <c r="K122" s="29"/>
      <c r="L122" s="29"/>
      <c r="M122" s="29"/>
      <c r="N122" s="29"/>
      <c r="O122" s="29"/>
      <c r="P122" s="346"/>
    </row>
    <row r="123" spans="2:16" ht="19.5" customHeight="1">
      <c r="B123" s="33"/>
      <c r="C123" s="352" t="s">
        <v>328</v>
      </c>
      <c r="D123" s="356" t="s">
        <v>329</v>
      </c>
      <c r="E123" s="29">
        <v>0</v>
      </c>
      <c r="F123" s="29">
        <v>0</v>
      </c>
      <c r="G123" s="30">
        <f t="shared" si="5"/>
        <v>0</v>
      </c>
      <c r="H123" s="29">
        <v>0</v>
      </c>
      <c r="I123" s="29"/>
      <c r="J123" s="29"/>
      <c r="K123" s="29"/>
      <c r="L123" s="29"/>
      <c r="M123" s="29"/>
      <c r="N123" s="29"/>
      <c r="O123" s="29"/>
      <c r="P123" s="346"/>
    </row>
    <row r="124" spans="2:16" ht="19.5" customHeight="1">
      <c r="B124" s="33"/>
      <c r="C124" s="352" t="s">
        <v>330</v>
      </c>
      <c r="D124" s="356" t="s">
        <v>331</v>
      </c>
      <c r="E124" s="29">
        <f t="shared" si="7"/>
        <v>0</v>
      </c>
      <c r="F124" s="29">
        <f t="shared" si="7"/>
        <v>0</v>
      </c>
      <c r="G124" s="30">
        <f t="shared" si="5"/>
        <v>0</v>
      </c>
      <c r="H124" s="29">
        <v>0</v>
      </c>
      <c r="I124" s="29"/>
      <c r="J124" s="29"/>
      <c r="K124" s="29"/>
      <c r="L124" s="29"/>
      <c r="M124" s="29"/>
      <c r="N124" s="29"/>
      <c r="O124" s="29"/>
      <c r="P124" s="346"/>
    </row>
    <row r="125" spans="2:16" ht="19.5" customHeight="1">
      <c r="B125" s="33"/>
      <c r="C125" s="352" t="s">
        <v>332</v>
      </c>
      <c r="D125" s="356" t="s">
        <v>333</v>
      </c>
      <c r="E125" s="29">
        <f t="shared" si="7"/>
        <v>0</v>
      </c>
      <c r="F125" s="29">
        <f t="shared" si="7"/>
        <v>0</v>
      </c>
      <c r="G125" s="30">
        <f t="shared" si="5"/>
        <v>0</v>
      </c>
      <c r="H125" s="29">
        <v>0</v>
      </c>
      <c r="I125" s="29"/>
      <c r="J125" s="29"/>
      <c r="K125" s="29"/>
      <c r="L125" s="29"/>
      <c r="M125" s="29"/>
      <c r="N125" s="29"/>
      <c r="O125" s="29"/>
      <c r="P125" s="346"/>
    </row>
    <row r="126" spans="2:16" ht="19.5" customHeight="1">
      <c r="B126" s="33"/>
      <c r="C126" s="352" t="s">
        <v>334</v>
      </c>
      <c r="D126" s="356" t="s">
        <v>335</v>
      </c>
      <c r="E126" s="29">
        <f t="shared" si="7"/>
        <v>150000</v>
      </c>
      <c r="F126" s="29">
        <v>150000</v>
      </c>
      <c r="G126" s="30">
        <f t="shared" si="5"/>
        <v>150000</v>
      </c>
      <c r="H126" s="29">
        <v>0</v>
      </c>
      <c r="I126" s="29">
        <v>150000</v>
      </c>
      <c r="J126" s="29"/>
      <c r="K126" s="29"/>
      <c r="L126" s="29"/>
      <c r="M126" s="29"/>
      <c r="N126" s="29"/>
      <c r="O126" s="29"/>
      <c r="P126" s="346"/>
    </row>
    <row r="127" spans="2:16" ht="19.5" customHeight="1">
      <c r="B127" s="33"/>
      <c r="C127" s="352" t="s">
        <v>336</v>
      </c>
      <c r="D127" s="356">
        <v>613955</v>
      </c>
      <c r="E127" s="29">
        <v>1000</v>
      </c>
      <c r="F127" s="29">
        <v>1000</v>
      </c>
      <c r="G127" s="30">
        <f t="shared" si="5"/>
        <v>1000</v>
      </c>
      <c r="H127" s="29">
        <v>1000</v>
      </c>
      <c r="I127" s="29"/>
      <c r="J127" s="29"/>
      <c r="K127" s="29"/>
      <c r="L127" s="29"/>
      <c r="M127" s="29"/>
      <c r="N127" s="29"/>
      <c r="O127" s="29"/>
      <c r="P127" s="346"/>
    </row>
    <row r="128" spans="2:16" ht="19.5" customHeight="1">
      <c r="B128" s="33"/>
      <c r="C128" s="352" t="s">
        <v>337</v>
      </c>
      <c r="D128" s="356" t="s">
        <v>338</v>
      </c>
      <c r="E128" s="29">
        <f t="shared" si="7"/>
        <v>0</v>
      </c>
      <c r="F128" s="29">
        <f t="shared" si="7"/>
        <v>0</v>
      </c>
      <c r="G128" s="30">
        <f t="shared" si="5"/>
        <v>0</v>
      </c>
      <c r="H128" s="29">
        <v>0</v>
      </c>
      <c r="I128" s="29"/>
      <c r="J128" s="29"/>
      <c r="K128" s="29"/>
      <c r="L128" s="29"/>
      <c r="M128" s="29"/>
      <c r="N128" s="29"/>
      <c r="O128" s="29"/>
      <c r="P128" s="346"/>
    </row>
    <row r="129" spans="2:16" ht="19.5" customHeight="1">
      <c r="B129" s="33"/>
      <c r="C129" s="352" t="s">
        <v>339</v>
      </c>
      <c r="D129" s="356" t="s">
        <v>340</v>
      </c>
      <c r="E129" s="29">
        <f t="shared" si="7"/>
        <v>0</v>
      </c>
      <c r="F129" s="29">
        <f t="shared" si="7"/>
        <v>0</v>
      </c>
      <c r="G129" s="30">
        <f t="shared" si="5"/>
        <v>0</v>
      </c>
      <c r="H129" s="29">
        <v>0</v>
      </c>
      <c r="I129" s="29"/>
      <c r="J129" s="29"/>
      <c r="K129" s="29"/>
      <c r="L129" s="29"/>
      <c r="M129" s="29"/>
      <c r="N129" s="29"/>
      <c r="O129" s="29"/>
      <c r="P129" s="346"/>
    </row>
    <row r="130" spans="2:16" ht="19.5" customHeight="1">
      <c r="B130" s="33"/>
      <c r="C130" s="352" t="s">
        <v>341</v>
      </c>
      <c r="D130" s="356" t="s">
        <v>342</v>
      </c>
      <c r="E130" s="29">
        <f t="shared" si="7"/>
        <v>18000</v>
      </c>
      <c r="F130" s="29">
        <f t="shared" si="7"/>
        <v>18000</v>
      </c>
      <c r="G130" s="30">
        <f t="shared" si="5"/>
        <v>18000</v>
      </c>
      <c r="H130" s="29">
        <v>18000</v>
      </c>
      <c r="I130" s="29"/>
      <c r="J130" s="29"/>
      <c r="K130" s="29"/>
      <c r="L130" s="29"/>
      <c r="M130" s="29"/>
      <c r="N130" s="29"/>
      <c r="O130" s="29"/>
      <c r="P130" s="346"/>
    </row>
    <row r="131" spans="2:16" ht="19.5" customHeight="1">
      <c r="B131" s="33"/>
      <c r="C131" s="352" t="s">
        <v>343</v>
      </c>
      <c r="D131" s="356" t="s">
        <v>344</v>
      </c>
      <c r="E131" s="29">
        <v>2500</v>
      </c>
      <c r="F131" s="29">
        <v>2500</v>
      </c>
      <c r="G131" s="30">
        <f t="shared" si="5"/>
        <v>2500</v>
      </c>
      <c r="H131" s="29">
        <v>2500</v>
      </c>
      <c r="I131" s="29"/>
      <c r="J131" s="29"/>
      <c r="K131" s="29"/>
      <c r="L131" s="29"/>
      <c r="M131" s="29"/>
      <c r="N131" s="29"/>
      <c r="O131" s="29"/>
      <c r="P131" s="346"/>
    </row>
    <row r="132" spans="2:16" ht="19.5" customHeight="1">
      <c r="B132" s="33"/>
      <c r="C132" s="352" t="s">
        <v>345</v>
      </c>
      <c r="D132" s="356" t="s">
        <v>346</v>
      </c>
      <c r="E132" s="29">
        <f t="shared" si="7"/>
        <v>0</v>
      </c>
      <c r="F132" s="29">
        <f t="shared" si="7"/>
        <v>0</v>
      </c>
      <c r="G132" s="30">
        <f t="shared" si="5"/>
        <v>0</v>
      </c>
      <c r="H132" s="29">
        <v>0</v>
      </c>
      <c r="I132" s="29"/>
      <c r="J132" s="29"/>
      <c r="K132" s="29"/>
      <c r="L132" s="29"/>
      <c r="M132" s="29"/>
      <c r="N132" s="29"/>
      <c r="O132" s="29"/>
      <c r="P132" s="346"/>
    </row>
    <row r="133" spans="2:16" ht="19.5" customHeight="1">
      <c r="B133" s="33"/>
      <c r="C133" s="352" t="s">
        <v>347</v>
      </c>
      <c r="D133" s="120" t="s">
        <v>348</v>
      </c>
      <c r="E133" s="346">
        <v>2500</v>
      </c>
      <c r="F133" s="346">
        <v>2500</v>
      </c>
      <c r="G133" s="363">
        <f t="shared" si="5"/>
        <v>2500</v>
      </c>
      <c r="H133" s="346">
        <v>2500</v>
      </c>
      <c r="I133" s="346"/>
      <c r="J133" s="346"/>
      <c r="K133" s="346"/>
      <c r="L133" s="346"/>
      <c r="M133" s="346"/>
      <c r="N133" s="346"/>
      <c r="O133" s="346"/>
      <c r="P133" s="346"/>
    </row>
    <row r="134" spans="2:16" ht="19.5" customHeight="1">
      <c r="B134" s="33"/>
      <c r="C134" s="352" t="s">
        <v>362</v>
      </c>
      <c r="D134" s="120">
        <v>613991</v>
      </c>
      <c r="E134" s="346">
        <v>0</v>
      </c>
      <c r="F134" s="346">
        <v>3000</v>
      </c>
      <c r="G134" s="363">
        <f t="shared" si="5"/>
        <v>3000</v>
      </c>
      <c r="H134" s="346">
        <v>3000</v>
      </c>
      <c r="I134" s="346"/>
      <c r="J134" s="346"/>
      <c r="K134" s="346"/>
      <c r="L134" s="346"/>
      <c r="M134" s="346"/>
      <c r="N134" s="346"/>
      <c r="O134" s="346"/>
      <c r="P134" s="346"/>
    </row>
    <row r="135" spans="1:17" s="332" customFormat="1" ht="39" customHeight="1" thickBot="1">
      <c r="A135" s="334"/>
      <c r="B135" s="379" t="s">
        <v>21</v>
      </c>
      <c r="C135" s="144" t="s">
        <v>103</v>
      </c>
      <c r="D135" s="378">
        <v>614000</v>
      </c>
      <c r="E135" s="357">
        <f>E136+E139+E141+E150+E153+E155</f>
        <v>0</v>
      </c>
      <c r="F135" s="357">
        <f aca="true" t="shared" si="8" ref="F135:P135">F136+F139+F141+F150+F153+F155</f>
        <v>0</v>
      </c>
      <c r="G135" s="357">
        <f t="shared" si="8"/>
        <v>0</v>
      </c>
      <c r="H135" s="357">
        <f t="shared" si="8"/>
        <v>0</v>
      </c>
      <c r="I135" s="357">
        <f t="shared" si="8"/>
        <v>0</v>
      </c>
      <c r="J135" s="357">
        <f t="shared" si="8"/>
        <v>0</v>
      </c>
      <c r="K135" s="357">
        <f t="shared" si="8"/>
        <v>0</v>
      </c>
      <c r="L135" s="357">
        <f t="shared" si="8"/>
        <v>0</v>
      </c>
      <c r="M135" s="357">
        <f t="shared" si="8"/>
        <v>0</v>
      </c>
      <c r="N135" s="357">
        <f t="shared" si="8"/>
        <v>0</v>
      </c>
      <c r="O135" s="357">
        <f t="shared" si="8"/>
        <v>0</v>
      </c>
      <c r="P135" s="358">
        <f t="shared" si="8"/>
        <v>0</v>
      </c>
      <c r="Q135" s="359"/>
    </row>
    <row r="136" spans="1:16" s="332" customFormat="1" ht="19.5" customHeight="1">
      <c r="A136" s="330"/>
      <c r="B136" s="360">
        <v>1</v>
      </c>
      <c r="C136" s="124" t="s">
        <v>85</v>
      </c>
      <c r="D136" s="356">
        <v>614100</v>
      </c>
      <c r="E136" s="29">
        <f>E137+E138</f>
        <v>0</v>
      </c>
      <c r="F136" s="29">
        <f>F137+F138</f>
        <v>0</v>
      </c>
      <c r="G136" s="30">
        <f aca="true" t="shared" si="9" ref="G136:G156">SUM(H136:P136)</f>
        <v>0</v>
      </c>
      <c r="H136" s="29">
        <f aca="true" t="shared" si="10" ref="H136:P136">H137+H138</f>
        <v>0</v>
      </c>
      <c r="I136" s="29">
        <f t="shared" si="10"/>
        <v>0</v>
      </c>
      <c r="J136" s="29">
        <f t="shared" si="10"/>
        <v>0</v>
      </c>
      <c r="K136" s="29">
        <f t="shared" si="10"/>
        <v>0</v>
      </c>
      <c r="L136" s="29">
        <f t="shared" si="10"/>
        <v>0</v>
      </c>
      <c r="M136" s="29">
        <f t="shared" si="10"/>
        <v>0</v>
      </c>
      <c r="N136" s="29">
        <f t="shared" si="10"/>
        <v>0</v>
      </c>
      <c r="O136" s="29">
        <f t="shared" si="10"/>
        <v>0</v>
      </c>
      <c r="P136" s="346">
        <f t="shared" si="10"/>
        <v>0</v>
      </c>
    </row>
    <row r="137" spans="1:16" s="332" customFormat="1" ht="19.5" customHeight="1">
      <c r="A137" s="330"/>
      <c r="B137" s="360"/>
      <c r="C137" s="121"/>
      <c r="D137" s="356"/>
      <c r="E137" s="29"/>
      <c r="F137" s="29"/>
      <c r="G137" s="30">
        <f t="shared" si="9"/>
        <v>0</v>
      </c>
      <c r="H137" s="40"/>
      <c r="I137" s="40"/>
      <c r="J137" s="40"/>
      <c r="K137" s="40"/>
      <c r="L137" s="40"/>
      <c r="M137" s="40"/>
      <c r="N137" s="40"/>
      <c r="O137" s="40"/>
      <c r="P137" s="361"/>
    </row>
    <row r="138" spans="1:16" s="332" customFormat="1" ht="19.5" customHeight="1">
      <c r="A138" s="330"/>
      <c r="B138" s="360"/>
      <c r="C138" s="121"/>
      <c r="D138" s="356"/>
      <c r="E138" s="29"/>
      <c r="F138" s="29"/>
      <c r="G138" s="30">
        <f t="shared" si="9"/>
        <v>0</v>
      </c>
      <c r="H138" s="40"/>
      <c r="I138" s="40"/>
      <c r="J138" s="40"/>
      <c r="K138" s="40"/>
      <c r="L138" s="40"/>
      <c r="M138" s="40"/>
      <c r="N138" s="40"/>
      <c r="O138" s="40"/>
      <c r="P138" s="361"/>
    </row>
    <row r="139" spans="1:16" s="332" customFormat="1" ht="19.5" customHeight="1">
      <c r="A139" s="330"/>
      <c r="B139" s="360">
        <v>2</v>
      </c>
      <c r="C139" s="121" t="s">
        <v>86</v>
      </c>
      <c r="D139" s="356">
        <v>614200</v>
      </c>
      <c r="E139" s="29">
        <f>E140</f>
        <v>0</v>
      </c>
      <c r="F139" s="29">
        <f aca="true" t="shared" si="11" ref="F139:P139">F140</f>
        <v>0</v>
      </c>
      <c r="G139" s="30">
        <f t="shared" si="9"/>
        <v>0</v>
      </c>
      <c r="H139" s="29">
        <f t="shared" si="11"/>
        <v>0</v>
      </c>
      <c r="I139" s="29">
        <f t="shared" si="11"/>
        <v>0</v>
      </c>
      <c r="J139" s="29">
        <f t="shared" si="11"/>
        <v>0</v>
      </c>
      <c r="K139" s="29">
        <f t="shared" si="11"/>
        <v>0</v>
      </c>
      <c r="L139" s="29">
        <f t="shared" si="11"/>
        <v>0</v>
      </c>
      <c r="M139" s="29">
        <f t="shared" si="11"/>
        <v>0</v>
      </c>
      <c r="N139" s="29">
        <f t="shared" si="11"/>
        <v>0</v>
      </c>
      <c r="O139" s="29">
        <f t="shared" si="11"/>
        <v>0</v>
      </c>
      <c r="P139" s="346">
        <f t="shared" si="11"/>
        <v>0</v>
      </c>
    </row>
    <row r="140" spans="1:16" s="332" customFormat="1" ht="19.5" customHeight="1">
      <c r="A140" s="330"/>
      <c r="B140" s="360"/>
      <c r="C140" s="121"/>
      <c r="D140" s="356"/>
      <c r="E140" s="29"/>
      <c r="F140" s="29"/>
      <c r="G140" s="30">
        <f t="shared" si="9"/>
        <v>0</v>
      </c>
      <c r="H140" s="40"/>
      <c r="I140" s="40"/>
      <c r="J140" s="40"/>
      <c r="K140" s="40"/>
      <c r="L140" s="40"/>
      <c r="M140" s="40"/>
      <c r="N140" s="40"/>
      <c r="O140" s="40"/>
      <c r="P140" s="361"/>
    </row>
    <row r="141" spans="1:16" s="332" customFormat="1" ht="19.5" customHeight="1">
      <c r="A141" s="330"/>
      <c r="B141" s="360">
        <v>3</v>
      </c>
      <c r="C141" s="124" t="s">
        <v>87</v>
      </c>
      <c r="D141" s="356">
        <v>614300</v>
      </c>
      <c r="E141" s="29">
        <f>SUM(E142:E149)</f>
        <v>0</v>
      </c>
      <c r="F141" s="29">
        <f aca="true" t="shared" si="12" ref="F141:P141">SUM(F142:F149)</f>
        <v>0</v>
      </c>
      <c r="G141" s="30">
        <f t="shared" si="9"/>
        <v>0</v>
      </c>
      <c r="H141" s="29">
        <f t="shared" si="12"/>
        <v>0</v>
      </c>
      <c r="I141" s="29">
        <f t="shared" si="12"/>
        <v>0</v>
      </c>
      <c r="J141" s="29">
        <f t="shared" si="12"/>
        <v>0</v>
      </c>
      <c r="K141" s="29">
        <f t="shared" si="12"/>
        <v>0</v>
      </c>
      <c r="L141" s="29">
        <f t="shared" si="12"/>
        <v>0</v>
      </c>
      <c r="M141" s="29">
        <f t="shared" si="12"/>
        <v>0</v>
      </c>
      <c r="N141" s="29">
        <f t="shared" si="12"/>
        <v>0</v>
      </c>
      <c r="O141" s="29">
        <f t="shared" si="12"/>
        <v>0</v>
      </c>
      <c r="P141" s="346">
        <f t="shared" si="12"/>
        <v>0</v>
      </c>
    </row>
    <row r="142" spans="1:16" s="332" customFormat="1" ht="19.5" customHeight="1">
      <c r="A142" s="330"/>
      <c r="B142" s="360"/>
      <c r="C142" s="121"/>
      <c r="D142" s="356"/>
      <c r="E142" s="29"/>
      <c r="F142" s="29"/>
      <c r="G142" s="30">
        <f t="shared" si="9"/>
        <v>0</v>
      </c>
      <c r="H142" s="40"/>
      <c r="I142" s="40"/>
      <c r="J142" s="40"/>
      <c r="K142" s="40"/>
      <c r="L142" s="40"/>
      <c r="M142" s="40"/>
      <c r="N142" s="40"/>
      <c r="O142" s="40"/>
      <c r="P142" s="361"/>
    </row>
    <row r="143" spans="1:16" s="332" customFormat="1" ht="19.5" customHeight="1">
      <c r="A143" s="330"/>
      <c r="B143" s="360"/>
      <c r="C143" s="121"/>
      <c r="D143" s="356"/>
      <c r="E143" s="29"/>
      <c r="F143" s="29"/>
      <c r="G143" s="30">
        <f t="shared" si="9"/>
        <v>0</v>
      </c>
      <c r="H143" s="40"/>
      <c r="I143" s="40"/>
      <c r="J143" s="40"/>
      <c r="K143" s="40"/>
      <c r="L143" s="40"/>
      <c r="M143" s="40"/>
      <c r="N143" s="40"/>
      <c r="O143" s="40"/>
      <c r="P143" s="361"/>
    </row>
    <row r="144" spans="1:16" s="332" customFormat="1" ht="19.5" customHeight="1">
      <c r="A144" s="330"/>
      <c r="B144" s="360"/>
      <c r="C144" s="121"/>
      <c r="D144" s="356"/>
      <c r="E144" s="29"/>
      <c r="F144" s="29"/>
      <c r="G144" s="30">
        <f t="shared" si="9"/>
        <v>0</v>
      </c>
      <c r="H144" s="40"/>
      <c r="I144" s="40"/>
      <c r="J144" s="40"/>
      <c r="K144" s="40"/>
      <c r="L144" s="40"/>
      <c r="M144" s="40"/>
      <c r="N144" s="40"/>
      <c r="O144" s="40"/>
      <c r="P144" s="361"/>
    </row>
    <row r="145" spans="1:16" s="332" customFormat="1" ht="19.5" customHeight="1">
      <c r="A145" s="330"/>
      <c r="B145" s="360"/>
      <c r="C145" s="121"/>
      <c r="D145" s="356"/>
      <c r="E145" s="29"/>
      <c r="F145" s="29"/>
      <c r="G145" s="30">
        <f t="shared" si="9"/>
        <v>0</v>
      </c>
      <c r="H145" s="40"/>
      <c r="I145" s="40"/>
      <c r="J145" s="40"/>
      <c r="K145" s="40"/>
      <c r="L145" s="40"/>
      <c r="M145" s="40"/>
      <c r="N145" s="40"/>
      <c r="O145" s="40"/>
      <c r="P145" s="361"/>
    </row>
    <row r="146" spans="1:16" s="332" customFormat="1" ht="19.5" customHeight="1">
      <c r="A146" s="330"/>
      <c r="B146" s="33"/>
      <c r="C146" s="362"/>
      <c r="D146" s="120"/>
      <c r="E146" s="346"/>
      <c r="F146" s="346"/>
      <c r="G146" s="30">
        <f t="shared" si="9"/>
        <v>0</v>
      </c>
      <c r="H146" s="346"/>
      <c r="I146" s="346"/>
      <c r="J146" s="346"/>
      <c r="K146" s="346"/>
      <c r="L146" s="346"/>
      <c r="M146" s="346"/>
      <c r="N146" s="346"/>
      <c r="O146" s="346"/>
      <c r="P146" s="346"/>
    </row>
    <row r="147" spans="1:16" s="332" customFormat="1" ht="19.5" customHeight="1">
      <c r="A147" s="330"/>
      <c r="B147" s="360"/>
      <c r="C147" s="121"/>
      <c r="D147" s="356"/>
      <c r="E147" s="29"/>
      <c r="F147" s="29"/>
      <c r="G147" s="30">
        <f t="shared" si="9"/>
        <v>0</v>
      </c>
      <c r="H147" s="40"/>
      <c r="I147" s="40"/>
      <c r="J147" s="40"/>
      <c r="K147" s="40"/>
      <c r="L147" s="40"/>
      <c r="M147" s="40"/>
      <c r="N147" s="40"/>
      <c r="O147" s="40"/>
      <c r="P147" s="361"/>
    </row>
    <row r="148" spans="1:16" s="332" customFormat="1" ht="19.5" customHeight="1">
      <c r="A148" s="330"/>
      <c r="B148" s="33"/>
      <c r="C148" s="362"/>
      <c r="D148" s="120"/>
      <c r="E148" s="346"/>
      <c r="F148" s="346"/>
      <c r="G148" s="30">
        <f t="shared" si="9"/>
        <v>0</v>
      </c>
      <c r="H148" s="346"/>
      <c r="I148" s="346"/>
      <c r="J148" s="346"/>
      <c r="K148" s="346"/>
      <c r="L148" s="346"/>
      <c r="M148" s="346"/>
      <c r="N148" s="346"/>
      <c r="O148" s="346"/>
      <c r="P148" s="346"/>
    </row>
    <row r="149" spans="1:16" s="332" customFormat="1" ht="19.5" customHeight="1">
      <c r="A149" s="330"/>
      <c r="B149" s="33"/>
      <c r="C149" s="362"/>
      <c r="D149" s="120"/>
      <c r="E149" s="346"/>
      <c r="F149" s="346"/>
      <c r="G149" s="363">
        <f t="shared" si="9"/>
        <v>0</v>
      </c>
      <c r="H149" s="346"/>
      <c r="I149" s="346"/>
      <c r="J149" s="346"/>
      <c r="K149" s="346"/>
      <c r="L149" s="346"/>
      <c r="M149" s="346"/>
      <c r="N149" s="346"/>
      <c r="O149" s="346"/>
      <c r="P149" s="346"/>
    </row>
    <row r="150" spans="1:16" s="332" customFormat="1" ht="19.5" customHeight="1">
      <c r="A150" s="330"/>
      <c r="B150" s="360">
        <v>4</v>
      </c>
      <c r="C150" s="121" t="s">
        <v>88</v>
      </c>
      <c r="D150" s="356">
        <v>614700</v>
      </c>
      <c r="E150" s="29">
        <f>SUM(E151:E152)</f>
        <v>0</v>
      </c>
      <c r="F150" s="29">
        <f aca="true" t="shared" si="13" ref="F150:P150">SUM(F151:F152)</f>
        <v>0</v>
      </c>
      <c r="G150" s="30">
        <f t="shared" si="9"/>
        <v>0</v>
      </c>
      <c r="H150" s="29">
        <f t="shared" si="13"/>
        <v>0</v>
      </c>
      <c r="I150" s="29">
        <f t="shared" si="13"/>
        <v>0</v>
      </c>
      <c r="J150" s="29">
        <f t="shared" si="13"/>
        <v>0</v>
      </c>
      <c r="K150" s="29">
        <f t="shared" si="13"/>
        <v>0</v>
      </c>
      <c r="L150" s="29">
        <f t="shared" si="13"/>
        <v>0</v>
      </c>
      <c r="M150" s="29">
        <f t="shared" si="13"/>
        <v>0</v>
      </c>
      <c r="N150" s="29">
        <f t="shared" si="13"/>
        <v>0</v>
      </c>
      <c r="O150" s="29">
        <f t="shared" si="13"/>
        <v>0</v>
      </c>
      <c r="P150" s="346">
        <f t="shared" si="13"/>
        <v>0</v>
      </c>
    </row>
    <row r="151" spans="1:16" s="332" customFormat="1" ht="19.5" customHeight="1">
      <c r="A151" s="330"/>
      <c r="B151" s="360"/>
      <c r="C151" s="121"/>
      <c r="D151" s="356"/>
      <c r="E151" s="29"/>
      <c r="F151" s="29"/>
      <c r="G151" s="30">
        <f t="shared" si="9"/>
        <v>0</v>
      </c>
      <c r="H151" s="40"/>
      <c r="I151" s="40"/>
      <c r="J151" s="40"/>
      <c r="K151" s="40"/>
      <c r="L151" s="40"/>
      <c r="M151" s="40"/>
      <c r="N151" s="40"/>
      <c r="O151" s="40"/>
      <c r="P151" s="361"/>
    </row>
    <row r="152" spans="1:16" s="332" customFormat="1" ht="19.5" customHeight="1">
      <c r="A152" s="330"/>
      <c r="B152" s="360"/>
      <c r="C152" s="121"/>
      <c r="D152" s="356"/>
      <c r="E152" s="29"/>
      <c r="F152" s="29"/>
      <c r="G152" s="30">
        <f t="shared" si="9"/>
        <v>0</v>
      </c>
      <c r="H152" s="40"/>
      <c r="I152" s="40"/>
      <c r="J152" s="40"/>
      <c r="K152" s="40"/>
      <c r="L152" s="40"/>
      <c r="M152" s="40"/>
      <c r="N152" s="40"/>
      <c r="O152" s="40"/>
      <c r="P152" s="361"/>
    </row>
    <row r="153" spans="1:16" s="332" customFormat="1" ht="19.5" customHeight="1">
      <c r="A153" s="330"/>
      <c r="B153" s="360">
        <v>5</v>
      </c>
      <c r="C153" s="121" t="s">
        <v>89</v>
      </c>
      <c r="D153" s="356">
        <v>614800</v>
      </c>
      <c r="E153" s="29">
        <f>E154</f>
        <v>0</v>
      </c>
      <c r="F153" s="29">
        <f aca="true" t="shared" si="14" ref="F153:P153">F154</f>
        <v>0</v>
      </c>
      <c r="G153" s="30">
        <f t="shared" si="9"/>
        <v>0</v>
      </c>
      <c r="H153" s="29">
        <f t="shared" si="14"/>
        <v>0</v>
      </c>
      <c r="I153" s="29">
        <f t="shared" si="14"/>
        <v>0</v>
      </c>
      <c r="J153" s="29">
        <f t="shared" si="14"/>
        <v>0</v>
      </c>
      <c r="K153" s="29">
        <f t="shared" si="14"/>
        <v>0</v>
      </c>
      <c r="L153" s="29">
        <f t="shared" si="14"/>
        <v>0</v>
      </c>
      <c r="M153" s="29">
        <f t="shared" si="14"/>
        <v>0</v>
      </c>
      <c r="N153" s="29">
        <f t="shared" si="14"/>
        <v>0</v>
      </c>
      <c r="O153" s="29">
        <f t="shared" si="14"/>
        <v>0</v>
      </c>
      <c r="P153" s="346">
        <f t="shared" si="14"/>
        <v>0</v>
      </c>
    </row>
    <row r="154" spans="1:16" s="332" customFormat="1" ht="19.5" customHeight="1">
      <c r="A154" s="330"/>
      <c r="B154" s="360"/>
      <c r="C154" s="121"/>
      <c r="D154" s="356"/>
      <c r="E154" s="29"/>
      <c r="F154" s="29"/>
      <c r="G154" s="30">
        <f t="shared" si="9"/>
        <v>0</v>
      </c>
      <c r="H154" s="40"/>
      <c r="I154" s="40"/>
      <c r="J154" s="40"/>
      <c r="K154" s="40"/>
      <c r="L154" s="40"/>
      <c r="M154" s="40"/>
      <c r="N154" s="40"/>
      <c r="O154" s="40"/>
      <c r="P154" s="361"/>
    </row>
    <row r="155" spans="1:16" s="332" customFormat="1" ht="19.5" customHeight="1">
      <c r="A155" s="330"/>
      <c r="B155" s="360">
        <v>6</v>
      </c>
      <c r="C155" s="121" t="s">
        <v>90</v>
      </c>
      <c r="D155" s="356">
        <v>614900</v>
      </c>
      <c r="E155" s="29">
        <f>E156</f>
        <v>0</v>
      </c>
      <c r="F155" s="29">
        <f aca="true" t="shared" si="15" ref="F155:P155">F156</f>
        <v>0</v>
      </c>
      <c r="G155" s="30">
        <f t="shared" si="9"/>
        <v>0</v>
      </c>
      <c r="H155" s="29">
        <f t="shared" si="15"/>
        <v>0</v>
      </c>
      <c r="I155" s="29">
        <f t="shared" si="15"/>
        <v>0</v>
      </c>
      <c r="J155" s="29">
        <f t="shared" si="15"/>
        <v>0</v>
      </c>
      <c r="K155" s="29">
        <f t="shared" si="15"/>
        <v>0</v>
      </c>
      <c r="L155" s="29">
        <f t="shared" si="15"/>
        <v>0</v>
      </c>
      <c r="M155" s="29">
        <f t="shared" si="15"/>
        <v>0</v>
      </c>
      <c r="N155" s="29">
        <f t="shared" si="15"/>
        <v>0</v>
      </c>
      <c r="O155" s="29">
        <f t="shared" si="15"/>
        <v>0</v>
      </c>
      <c r="P155" s="346">
        <f t="shared" si="15"/>
        <v>0</v>
      </c>
    </row>
    <row r="156" spans="1:16" s="332" customFormat="1" ht="19.5" customHeight="1">
      <c r="A156" s="330"/>
      <c r="B156" s="360"/>
      <c r="C156" s="118"/>
      <c r="D156" s="360"/>
      <c r="E156" s="29"/>
      <c r="F156" s="29"/>
      <c r="G156" s="30">
        <f t="shared" si="9"/>
        <v>0</v>
      </c>
      <c r="H156" s="40"/>
      <c r="I156" s="40"/>
      <c r="J156" s="40"/>
      <c r="K156" s="40"/>
      <c r="L156" s="40"/>
      <c r="M156" s="40"/>
      <c r="N156" s="40"/>
      <c r="O156" s="40"/>
      <c r="P156" s="361"/>
    </row>
    <row r="157" spans="1:17" s="332" customFormat="1" ht="39.75" customHeight="1" thickBot="1">
      <c r="A157" s="334"/>
      <c r="B157" s="379" t="s">
        <v>23</v>
      </c>
      <c r="C157" s="144" t="s">
        <v>102</v>
      </c>
      <c r="D157" s="378">
        <v>615000</v>
      </c>
      <c r="E157" s="357">
        <f>E158+E161</f>
        <v>0</v>
      </c>
      <c r="F157" s="357">
        <f aca="true" t="shared" si="16" ref="F157:P157">F158+F161</f>
        <v>0</v>
      </c>
      <c r="G157" s="357">
        <f t="shared" si="16"/>
        <v>0</v>
      </c>
      <c r="H157" s="357">
        <f t="shared" si="16"/>
        <v>0</v>
      </c>
      <c r="I157" s="357">
        <f t="shared" si="16"/>
        <v>0</v>
      </c>
      <c r="J157" s="357">
        <f t="shared" si="16"/>
        <v>0</v>
      </c>
      <c r="K157" s="357">
        <f t="shared" si="16"/>
        <v>0</v>
      </c>
      <c r="L157" s="357">
        <f t="shared" si="16"/>
        <v>0</v>
      </c>
      <c r="M157" s="357">
        <f t="shared" si="16"/>
        <v>0</v>
      </c>
      <c r="N157" s="357">
        <f t="shared" si="16"/>
        <v>0</v>
      </c>
      <c r="O157" s="357">
        <f t="shared" si="16"/>
        <v>0</v>
      </c>
      <c r="P157" s="358">
        <f t="shared" si="16"/>
        <v>0</v>
      </c>
      <c r="Q157" s="359"/>
    </row>
    <row r="158" spans="1:16" s="332" customFormat="1" ht="19.5" customHeight="1">
      <c r="A158" s="330"/>
      <c r="B158" s="360">
        <v>1</v>
      </c>
      <c r="C158" s="124" t="s">
        <v>91</v>
      </c>
      <c r="D158" s="356">
        <v>615100</v>
      </c>
      <c r="E158" s="40">
        <f>SUM(E159:E160)</f>
        <v>0</v>
      </c>
      <c r="F158" s="40">
        <f aca="true" t="shared" si="17" ref="F158:P158">SUM(F159:F160)</f>
        <v>0</v>
      </c>
      <c r="G158" s="30">
        <f>SUM(H158:P158)</f>
        <v>0</v>
      </c>
      <c r="H158" s="40">
        <f t="shared" si="17"/>
        <v>0</v>
      </c>
      <c r="I158" s="40">
        <f t="shared" si="17"/>
        <v>0</v>
      </c>
      <c r="J158" s="40">
        <f t="shared" si="17"/>
        <v>0</v>
      </c>
      <c r="K158" s="40">
        <f t="shared" si="17"/>
        <v>0</v>
      </c>
      <c r="L158" s="40">
        <f t="shared" si="17"/>
        <v>0</v>
      </c>
      <c r="M158" s="40">
        <f t="shared" si="17"/>
        <v>0</v>
      </c>
      <c r="N158" s="40">
        <f t="shared" si="17"/>
        <v>0</v>
      </c>
      <c r="O158" s="40">
        <f t="shared" si="17"/>
        <v>0</v>
      </c>
      <c r="P158" s="361">
        <f t="shared" si="17"/>
        <v>0</v>
      </c>
    </row>
    <row r="159" spans="1:16" s="332" customFormat="1" ht="19.5" customHeight="1">
      <c r="A159" s="330"/>
      <c r="B159" s="360"/>
      <c r="C159" s="121"/>
      <c r="D159" s="356"/>
      <c r="E159" s="40"/>
      <c r="F159" s="40"/>
      <c r="G159" s="30">
        <f>SUM(H159:P159)</f>
        <v>0</v>
      </c>
      <c r="H159" s="40"/>
      <c r="I159" s="40"/>
      <c r="J159" s="40"/>
      <c r="K159" s="40"/>
      <c r="L159" s="40"/>
      <c r="M159" s="40"/>
      <c r="N159" s="40"/>
      <c r="O159" s="40"/>
      <c r="P159" s="361"/>
    </row>
    <row r="160" spans="1:16" s="332" customFormat="1" ht="19.5" customHeight="1">
      <c r="A160" s="330"/>
      <c r="B160" s="360"/>
      <c r="C160" s="121"/>
      <c r="D160" s="356"/>
      <c r="E160" s="40"/>
      <c r="F160" s="40"/>
      <c r="G160" s="30">
        <f>SUM(H160:P160)</f>
        <v>0</v>
      </c>
      <c r="H160" s="40"/>
      <c r="I160" s="40"/>
      <c r="J160" s="40"/>
      <c r="K160" s="40"/>
      <c r="L160" s="40"/>
      <c r="M160" s="40"/>
      <c r="N160" s="40"/>
      <c r="O160" s="40"/>
      <c r="P160" s="361"/>
    </row>
    <row r="161" spans="1:16" s="332" customFormat="1" ht="19.5" customHeight="1">
      <c r="A161" s="330"/>
      <c r="B161" s="360">
        <v>2</v>
      </c>
      <c r="C161" s="123" t="s">
        <v>92</v>
      </c>
      <c r="D161" s="356">
        <v>615200</v>
      </c>
      <c r="E161" s="40">
        <f>E162</f>
        <v>0</v>
      </c>
      <c r="F161" s="40">
        <f aca="true" t="shared" si="18" ref="F161:P161">F162</f>
        <v>0</v>
      </c>
      <c r="G161" s="30">
        <f>SUM(H161:P161)</f>
        <v>0</v>
      </c>
      <c r="H161" s="40">
        <f t="shared" si="18"/>
        <v>0</v>
      </c>
      <c r="I161" s="40">
        <f t="shared" si="18"/>
        <v>0</v>
      </c>
      <c r="J161" s="40">
        <f t="shared" si="18"/>
        <v>0</v>
      </c>
      <c r="K161" s="40">
        <f t="shared" si="18"/>
        <v>0</v>
      </c>
      <c r="L161" s="40">
        <f t="shared" si="18"/>
        <v>0</v>
      </c>
      <c r="M161" s="40">
        <f t="shared" si="18"/>
        <v>0</v>
      </c>
      <c r="N161" s="40">
        <f t="shared" si="18"/>
        <v>0</v>
      </c>
      <c r="O161" s="40">
        <f t="shared" si="18"/>
        <v>0</v>
      </c>
      <c r="P161" s="361">
        <f t="shared" si="18"/>
        <v>0</v>
      </c>
    </row>
    <row r="162" spans="1:16" s="332" customFormat="1" ht="19.5" customHeight="1">
      <c r="A162" s="330"/>
      <c r="B162" s="360"/>
      <c r="C162" s="123"/>
      <c r="D162" s="356"/>
      <c r="E162" s="40"/>
      <c r="F162" s="40"/>
      <c r="G162" s="30">
        <f>SUM(H162:P162)</f>
        <v>0</v>
      </c>
      <c r="H162" s="40"/>
      <c r="I162" s="40"/>
      <c r="J162" s="40"/>
      <c r="K162" s="40"/>
      <c r="L162" s="40"/>
      <c r="M162" s="40"/>
      <c r="N162" s="40"/>
      <c r="O162" s="40"/>
      <c r="P162" s="361"/>
    </row>
    <row r="163" spans="1:17" s="332" customFormat="1" ht="39.75" customHeight="1" thickBot="1">
      <c r="A163" s="334"/>
      <c r="B163" s="379" t="s">
        <v>24</v>
      </c>
      <c r="C163" s="144" t="s">
        <v>48</v>
      </c>
      <c r="D163" s="378">
        <v>616000</v>
      </c>
      <c r="E163" s="357">
        <f>E164</f>
        <v>0</v>
      </c>
      <c r="F163" s="357">
        <f aca="true" t="shared" si="19" ref="F163:P163">F164</f>
        <v>0</v>
      </c>
      <c r="G163" s="357">
        <f t="shared" si="19"/>
        <v>0</v>
      </c>
      <c r="H163" s="357">
        <f t="shared" si="19"/>
        <v>0</v>
      </c>
      <c r="I163" s="357">
        <f t="shared" si="19"/>
        <v>0</v>
      </c>
      <c r="J163" s="357">
        <f t="shared" si="19"/>
        <v>0</v>
      </c>
      <c r="K163" s="357">
        <f t="shared" si="19"/>
        <v>0</v>
      </c>
      <c r="L163" s="357">
        <f t="shared" si="19"/>
        <v>0</v>
      </c>
      <c r="M163" s="357">
        <f t="shared" si="19"/>
        <v>0</v>
      </c>
      <c r="N163" s="357">
        <f t="shared" si="19"/>
        <v>0</v>
      </c>
      <c r="O163" s="357">
        <f t="shared" si="19"/>
        <v>0</v>
      </c>
      <c r="P163" s="358">
        <f t="shared" si="19"/>
        <v>0</v>
      </c>
      <c r="Q163" s="359"/>
    </row>
    <row r="164" spans="1:16" s="332" customFormat="1" ht="19.5" customHeight="1" thickBot="1">
      <c r="A164" s="330"/>
      <c r="B164" s="364">
        <v>1</v>
      </c>
      <c r="C164" s="365" t="s">
        <v>93</v>
      </c>
      <c r="D164" s="366">
        <v>616200</v>
      </c>
      <c r="E164" s="46"/>
      <c r="F164" s="46"/>
      <c r="G164" s="30">
        <f>SUM(H164:P164)</f>
        <v>0</v>
      </c>
      <c r="H164" s="46"/>
      <c r="I164" s="46"/>
      <c r="J164" s="46"/>
      <c r="K164" s="46"/>
      <c r="L164" s="46"/>
      <c r="M164" s="46"/>
      <c r="N164" s="46"/>
      <c r="O164" s="46"/>
      <c r="P164" s="367"/>
    </row>
    <row r="165" spans="1:16" s="332" customFormat="1" ht="38.25" customHeight="1" thickBot="1">
      <c r="A165" s="334"/>
      <c r="B165" s="147" t="s">
        <v>28</v>
      </c>
      <c r="C165" s="144" t="s">
        <v>110</v>
      </c>
      <c r="D165" s="147">
        <v>821000</v>
      </c>
      <c r="E165" s="340">
        <f>E168</f>
        <v>50000</v>
      </c>
      <c r="F165" s="340">
        <f>F168</f>
        <v>50000</v>
      </c>
      <c r="G165" s="340">
        <f>G168</f>
        <v>50000</v>
      </c>
      <c r="H165" s="340">
        <f>H168</f>
        <v>48000</v>
      </c>
      <c r="I165" s="340">
        <f>SUM(I166:I176)</f>
        <v>0</v>
      </c>
      <c r="J165" s="340">
        <f>J168</f>
        <v>2000</v>
      </c>
      <c r="K165" s="340">
        <f aca="true" t="shared" si="20" ref="K165:P165">SUM(K166:K176)</f>
        <v>0</v>
      </c>
      <c r="L165" s="340">
        <f t="shared" si="20"/>
        <v>0</v>
      </c>
      <c r="M165" s="340">
        <f t="shared" si="20"/>
        <v>0</v>
      </c>
      <c r="N165" s="340">
        <f t="shared" si="20"/>
        <v>0</v>
      </c>
      <c r="O165" s="340">
        <f t="shared" si="20"/>
        <v>0</v>
      </c>
      <c r="P165" s="341">
        <f t="shared" si="20"/>
        <v>0</v>
      </c>
    </row>
    <row r="166" spans="1:16" s="332" customFormat="1" ht="19.5" customHeight="1">
      <c r="A166" s="330"/>
      <c r="B166" s="33">
        <v>1</v>
      </c>
      <c r="C166" s="368" t="s">
        <v>94</v>
      </c>
      <c r="D166" s="120">
        <v>821100</v>
      </c>
      <c r="E166" s="29">
        <v>0</v>
      </c>
      <c r="F166" s="29">
        <v>0</v>
      </c>
      <c r="G166" s="30">
        <f>SUM(H166:P166)</f>
        <v>0</v>
      </c>
      <c r="H166" s="29">
        <v>0</v>
      </c>
      <c r="I166" s="29"/>
      <c r="J166" s="29"/>
      <c r="K166" s="29"/>
      <c r="L166" s="29"/>
      <c r="M166" s="29"/>
      <c r="N166" s="29"/>
      <c r="O166" s="29"/>
      <c r="P166" s="346"/>
    </row>
    <row r="167" spans="1:16" s="332" customFormat="1" ht="19.5" customHeight="1">
      <c r="A167" s="330"/>
      <c r="B167" s="33">
        <v>2</v>
      </c>
      <c r="C167" s="117" t="s">
        <v>43</v>
      </c>
      <c r="D167" s="33">
        <v>821200</v>
      </c>
      <c r="E167" s="29">
        <v>0</v>
      </c>
      <c r="F167" s="29">
        <v>0</v>
      </c>
      <c r="G167" s="30">
        <f>SUM(H167:P167)</f>
        <v>0</v>
      </c>
      <c r="H167" s="29">
        <v>0</v>
      </c>
      <c r="I167" s="29"/>
      <c r="J167" s="29"/>
      <c r="K167" s="29"/>
      <c r="L167" s="29"/>
      <c r="M167" s="29"/>
      <c r="N167" s="29"/>
      <c r="O167" s="29"/>
      <c r="P167" s="346"/>
    </row>
    <row r="168" spans="1:16" s="332" customFormat="1" ht="19.5" customHeight="1">
      <c r="A168" s="330"/>
      <c r="B168" s="33">
        <v>3</v>
      </c>
      <c r="C168" s="117" t="s">
        <v>44</v>
      </c>
      <c r="D168" s="36">
        <v>821300</v>
      </c>
      <c r="E168" s="345">
        <f>E169+E170+E171+E172+E173</f>
        <v>50000</v>
      </c>
      <c r="F168" s="369">
        <f>F169+F171</f>
        <v>50000</v>
      </c>
      <c r="G168" s="345">
        <f>G169+G170+G171+G172+G173</f>
        <v>50000</v>
      </c>
      <c r="H168" s="345">
        <f>H169+H170+H171+H172+H173</f>
        <v>48000</v>
      </c>
      <c r="I168" s="29"/>
      <c r="J168" s="345">
        <f>J171</f>
        <v>2000</v>
      </c>
      <c r="K168" s="29"/>
      <c r="L168" s="29"/>
      <c r="M168" s="29"/>
      <c r="N168" s="29"/>
      <c r="O168" s="29"/>
      <c r="P168" s="346"/>
    </row>
    <row r="169" spans="1:16" s="332" customFormat="1" ht="19.5" customHeight="1">
      <c r="A169" s="330"/>
      <c r="B169" s="33"/>
      <c r="C169" s="118" t="s">
        <v>349</v>
      </c>
      <c r="D169" s="33">
        <v>821312</v>
      </c>
      <c r="E169" s="29">
        <v>5000</v>
      </c>
      <c r="F169" s="382">
        <v>5000</v>
      </c>
      <c r="G169" s="30">
        <f>SUM(H169:P169)</f>
        <v>5000</v>
      </c>
      <c r="H169" s="29">
        <v>5000</v>
      </c>
      <c r="I169" s="29"/>
      <c r="J169" s="29">
        <v>0</v>
      </c>
      <c r="K169" s="29"/>
      <c r="L169" s="29"/>
      <c r="M169" s="29"/>
      <c r="N169" s="29"/>
      <c r="O169" s="29"/>
      <c r="P169" s="346"/>
    </row>
    <row r="170" spans="1:16" s="332" customFormat="1" ht="19.5" customHeight="1">
      <c r="A170" s="330"/>
      <c r="B170" s="33"/>
      <c r="C170" s="370" t="s">
        <v>350</v>
      </c>
      <c r="D170" s="229">
        <v>821313</v>
      </c>
      <c r="E170" s="29">
        <v>0</v>
      </c>
      <c r="F170" s="382">
        <v>0</v>
      </c>
      <c r="G170" s="30">
        <v>0</v>
      </c>
      <c r="H170" s="29">
        <v>0</v>
      </c>
      <c r="I170" s="29"/>
      <c r="J170" s="29">
        <v>0</v>
      </c>
      <c r="K170" s="29"/>
      <c r="L170" s="29"/>
      <c r="M170" s="29"/>
      <c r="N170" s="29"/>
      <c r="O170" s="29"/>
      <c r="P170" s="346"/>
    </row>
    <row r="171" spans="1:16" s="332" customFormat="1" ht="19.5" customHeight="1">
      <c r="A171" s="330"/>
      <c r="B171" s="33"/>
      <c r="C171" s="370" t="s">
        <v>353</v>
      </c>
      <c r="D171" s="229">
        <v>821321</v>
      </c>
      <c r="E171" s="29">
        <v>45000</v>
      </c>
      <c r="F171" s="382">
        <v>45000</v>
      </c>
      <c r="G171" s="30">
        <f>H171+J171</f>
        <v>45000</v>
      </c>
      <c r="H171" s="29">
        <v>43000</v>
      </c>
      <c r="I171" s="29"/>
      <c r="J171" s="29">
        <v>2000</v>
      </c>
      <c r="K171" s="29"/>
      <c r="L171" s="29"/>
      <c r="M171" s="29"/>
      <c r="N171" s="29"/>
      <c r="O171" s="29"/>
      <c r="P171" s="346"/>
    </row>
    <row r="172" spans="1:16" s="332" customFormat="1" ht="19.5" customHeight="1">
      <c r="A172" s="330"/>
      <c r="B172" s="33"/>
      <c r="C172" s="118" t="s">
        <v>351</v>
      </c>
      <c r="D172" s="229">
        <v>821341</v>
      </c>
      <c r="E172" s="29">
        <v>0</v>
      </c>
      <c r="F172" s="24"/>
      <c r="G172" s="30">
        <v>0</v>
      </c>
      <c r="H172" s="29">
        <v>0</v>
      </c>
      <c r="I172" s="29"/>
      <c r="J172" s="29"/>
      <c r="K172" s="29"/>
      <c r="L172" s="29"/>
      <c r="M172" s="29"/>
      <c r="N172" s="29"/>
      <c r="O172" s="29"/>
      <c r="P172" s="346"/>
    </row>
    <row r="173" spans="1:16" s="332" customFormat="1" ht="19.5" customHeight="1">
      <c r="A173" s="330"/>
      <c r="B173" s="33"/>
      <c r="C173" s="118" t="s">
        <v>352</v>
      </c>
      <c r="D173" s="33">
        <v>821399</v>
      </c>
      <c r="E173" s="29">
        <v>0</v>
      </c>
      <c r="F173" s="24"/>
      <c r="G173" s="30">
        <v>0</v>
      </c>
      <c r="H173" s="29">
        <v>0</v>
      </c>
      <c r="I173" s="29"/>
      <c r="J173" s="29"/>
      <c r="K173" s="29"/>
      <c r="L173" s="29"/>
      <c r="M173" s="29"/>
      <c r="N173" s="29"/>
      <c r="O173" s="29"/>
      <c r="P173" s="346"/>
    </row>
    <row r="174" spans="1:16" s="332" customFormat="1" ht="19.5" customHeight="1">
      <c r="A174" s="330"/>
      <c r="B174" s="33">
        <v>4</v>
      </c>
      <c r="C174" s="123" t="s">
        <v>45</v>
      </c>
      <c r="D174" s="33">
        <v>821400</v>
      </c>
      <c r="E174" s="29">
        <v>0</v>
      </c>
      <c r="F174" s="29"/>
      <c r="G174" s="30">
        <f>SUM(H174:P174)</f>
        <v>0</v>
      </c>
      <c r="H174" s="29">
        <v>0</v>
      </c>
      <c r="I174" s="29"/>
      <c r="J174" s="29"/>
      <c r="K174" s="29"/>
      <c r="L174" s="29"/>
      <c r="M174" s="29"/>
      <c r="N174" s="29"/>
      <c r="O174" s="29"/>
      <c r="P174" s="346"/>
    </row>
    <row r="175" spans="1:16" s="332" customFormat="1" ht="19.5" customHeight="1">
      <c r="A175" s="330"/>
      <c r="B175" s="33">
        <v>5</v>
      </c>
      <c r="C175" s="123" t="s">
        <v>46</v>
      </c>
      <c r="D175" s="33">
        <v>821500</v>
      </c>
      <c r="E175" s="29">
        <v>0</v>
      </c>
      <c r="F175" s="29"/>
      <c r="G175" s="30">
        <f>SUM(H175:P175)</f>
        <v>0</v>
      </c>
      <c r="H175" s="29">
        <v>0</v>
      </c>
      <c r="I175" s="29"/>
      <c r="J175" s="29"/>
      <c r="K175" s="29"/>
      <c r="L175" s="29"/>
      <c r="M175" s="29"/>
      <c r="N175" s="29"/>
      <c r="O175" s="29"/>
      <c r="P175" s="346"/>
    </row>
    <row r="176" spans="1:16" s="332" customFormat="1" ht="19.5" customHeight="1">
      <c r="A176" s="330"/>
      <c r="B176" s="33">
        <v>6</v>
      </c>
      <c r="C176" s="123" t="s">
        <v>47</v>
      </c>
      <c r="D176" s="33">
        <v>821600</v>
      </c>
      <c r="E176" s="29">
        <v>0</v>
      </c>
      <c r="F176" s="29"/>
      <c r="G176" s="30">
        <f>SUM(H176:P176)</f>
        <v>0</v>
      </c>
      <c r="H176" s="29">
        <v>0</v>
      </c>
      <c r="I176" s="29"/>
      <c r="J176" s="29"/>
      <c r="K176" s="29"/>
      <c r="L176" s="29"/>
      <c r="M176" s="29"/>
      <c r="N176" s="29"/>
      <c r="O176" s="29"/>
      <c r="P176" s="346"/>
    </row>
    <row r="177" spans="1:17" s="332" customFormat="1" ht="40.5" customHeight="1">
      <c r="A177" s="330"/>
      <c r="B177" s="380"/>
      <c r="C177" s="381" t="s">
        <v>49</v>
      </c>
      <c r="D177" s="139"/>
      <c r="E177" s="340">
        <f>E165+E163+E157+E135+E12</f>
        <v>1614000</v>
      </c>
      <c r="F177" s="340">
        <f>F165+F12</f>
        <v>1614000</v>
      </c>
      <c r="G177" s="340">
        <f aca="true" t="shared" si="21" ref="G177:P177">G165+G163+G157+G135+G12</f>
        <v>1614000</v>
      </c>
      <c r="H177" s="340">
        <f t="shared" si="21"/>
        <v>1462000</v>
      </c>
      <c r="I177" s="340">
        <f t="shared" si="21"/>
        <v>150000</v>
      </c>
      <c r="J177" s="340">
        <f t="shared" si="21"/>
        <v>2000</v>
      </c>
      <c r="K177" s="340">
        <f t="shared" si="21"/>
        <v>0</v>
      </c>
      <c r="L177" s="340">
        <f t="shared" si="21"/>
        <v>0</v>
      </c>
      <c r="M177" s="340">
        <f t="shared" si="21"/>
        <v>0</v>
      </c>
      <c r="N177" s="340">
        <f t="shared" si="21"/>
        <v>0</v>
      </c>
      <c r="O177" s="340">
        <f t="shared" si="21"/>
        <v>0</v>
      </c>
      <c r="P177" s="341">
        <f t="shared" si="21"/>
        <v>0</v>
      </c>
      <c r="Q177" s="359"/>
    </row>
    <row r="178" spans="1:17" s="332" customFormat="1" ht="19.5" customHeight="1">
      <c r="A178" s="334"/>
      <c r="B178" s="371"/>
      <c r="C178" s="395" t="s">
        <v>50</v>
      </c>
      <c r="D178" s="395"/>
      <c r="E178" s="395"/>
      <c r="F178" s="395"/>
      <c r="G178" s="395"/>
      <c r="H178" s="395"/>
      <c r="I178" s="395"/>
      <c r="J178" s="395"/>
      <c r="K178" s="373"/>
      <c r="L178" s="373"/>
      <c r="M178" s="373"/>
      <c r="N178" s="373"/>
      <c r="O178" s="373"/>
      <c r="P178" s="373"/>
      <c r="Q178" s="359"/>
    </row>
    <row r="179" spans="1:17" s="332" customFormat="1" ht="19.5" customHeight="1">
      <c r="A179" s="330"/>
      <c r="B179" s="371"/>
      <c r="C179" s="372"/>
      <c r="D179" s="372"/>
      <c r="E179" s="372"/>
      <c r="F179" s="372"/>
      <c r="G179" s="372"/>
      <c r="H179" s="372"/>
      <c r="I179" s="372"/>
      <c r="J179" s="372"/>
      <c r="K179" s="373"/>
      <c r="L179" s="373"/>
      <c r="M179" s="373"/>
      <c r="N179" s="374"/>
      <c r="O179" s="374"/>
      <c r="P179" s="374"/>
      <c r="Q179" s="359"/>
    </row>
    <row r="180" spans="1:17" s="332" customFormat="1" ht="19.5" customHeight="1">
      <c r="A180" s="330"/>
      <c r="B180" s="371"/>
      <c r="C180" s="375"/>
      <c r="D180" s="372"/>
      <c r="E180" s="372"/>
      <c r="F180" s="372"/>
      <c r="G180" s="372"/>
      <c r="H180" s="372"/>
      <c r="I180" s="372"/>
      <c r="J180" s="372"/>
      <c r="K180" s="373"/>
      <c r="L180" s="373"/>
      <c r="M180" s="373"/>
      <c r="N180" s="373"/>
      <c r="O180" s="373"/>
      <c r="P180" s="373"/>
      <c r="Q180" s="359"/>
    </row>
    <row r="181" spans="1:17" s="332" customFormat="1" ht="19.5" customHeight="1">
      <c r="A181" s="330"/>
      <c r="B181" s="371"/>
      <c r="C181" s="372"/>
      <c r="D181" s="372"/>
      <c r="E181" s="372"/>
      <c r="F181" s="372"/>
      <c r="G181" s="372"/>
      <c r="H181" s="372"/>
      <c r="I181" s="372"/>
      <c r="J181" s="372"/>
      <c r="K181" s="373"/>
      <c r="L181" s="373"/>
      <c r="M181" s="373"/>
      <c r="N181" s="331"/>
      <c r="O181" s="134" t="s">
        <v>97</v>
      </c>
      <c r="P181" s="330"/>
      <c r="Q181" s="359"/>
    </row>
    <row r="182" spans="1:17" s="332" customFormat="1" ht="19.5" customHeight="1">
      <c r="A182" s="330"/>
      <c r="B182" s="371"/>
      <c r="C182" s="375"/>
      <c r="D182" s="372"/>
      <c r="E182" s="372"/>
      <c r="F182" s="372"/>
      <c r="G182" s="372"/>
      <c r="H182" s="372"/>
      <c r="I182" s="372"/>
      <c r="J182" s="372"/>
      <c r="K182" s="373"/>
      <c r="L182" s="373"/>
      <c r="M182" s="373"/>
      <c r="Q182" s="359"/>
    </row>
    <row r="183" spans="1:17" s="332" customFormat="1" ht="19.5" customHeight="1">
      <c r="A183" s="330"/>
      <c r="B183" s="371"/>
      <c r="C183" s="372"/>
      <c r="D183" s="372"/>
      <c r="E183" s="372"/>
      <c r="F183" s="372"/>
      <c r="G183" s="372"/>
      <c r="H183" s="372"/>
      <c r="I183" s="372"/>
      <c r="J183" s="372"/>
      <c r="K183" s="373"/>
      <c r="L183" s="373"/>
      <c r="M183" s="373"/>
      <c r="Q183" s="359"/>
    </row>
    <row r="184" spans="1:17" s="332" customFormat="1" ht="19.5" customHeight="1">
      <c r="A184" s="330"/>
      <c r="B184" s="331"/>
      <c r="C184" s="376"/>
      <c r="D184" s="376"/>
      <c r="E184" s="376"/>
      <c r="F184" s="376"/>
      <c r="G184" s="376"/>
      <c r="H184" s="376"/>
      <c r="I184" s="331"/>
      <c r="J184" s="377"/>
      <c r="K184" s="377"/>
      <c r="L184" s="331"/>
      <c r="M184" s="377"/>
      <c r="N184" s="396"/>
      <c r="O184" s="397"/>
      <c r="P184" s="397"/>
      <c r="Q184" s="359"/>
    </row>
    <row r="185" spans="1:17" s="332" customFormat="1" ht="19.5" customHeight="1">
      <c r="A185" s="330"/>
      <c r="B185" s="331"/>
      <c r="C185" s="331"/>
      <c r="D185" s="331"/>
      <c r="E185" s="331"/>
      <c r="F185" s="331"/>
      <c r="G185" s="331"/>
      <c r="H185" s="331"/>
      <c r="I185" s="331"/>
      <c r="J185" s="331"/>
      <c r="K185" s="331"/>
      <c r="L185" s="331"/>
      <c r="M185" s="331"/>
      <c r="N185" s="331"/>
      <c r="O185" s="331"/>
      <c r="P185" s="331"/>
      <c r="Q185" s="359"/>
    </row>
    <row r="186" spans="1:16" s="332" customFormat="1" ht="19.5" customHeight="1">
      <c r="A186" s="330"/>
      <c r="B186" s="331"/>
      <c r="C186" s="331"/>
      <c r="D186" s="331"/>
      <c r="E186" s="331"/>
      <c r="F186" s="331"/>
      <c r="G186" s="331"/>
      <c r="H186" s="331"/>
      <c r="I186" s="331"/>
      <c r="J186" s="371"/>
      <c r="K186" s="53"/>
      <c r="L186" s="331"/>
      <c r="M186" s="371"/>
      <c r="N186" s="53"/>
      <c r="O186" s="53"/>
      <c r="P186" s="371"/>
    </row>
    <row r="187" spans="1:16" s="332" customFormat="1" ht="19.5" customHeight="1">
      <c r="A187" s="330"/>
      <c r="B187" s="331"/>
      <c r="C187" s="331"/>
      <c r="D187" s="331"/>
      <c r="E187" s="331"/>
      <c r="F187" s="331"/>
      <c r="G187" s="331"/>
      <c r="H187" s="331"/>
      <c r="I187" s="331"/>
      <c r="J187" s="331"/>
      <c r="K187" s="331"/>
      <c r="L187" s="331"/>
      <c r="M187" s="331"/>
      <c r="N187" s="331"/>
      <c r="O187" s="331"/>
      <c r="P187" s="331"/>
    </row>
    <row r="188" spans="1:16" s="332" customFormat="1" ht="19.5" customHeight="1">
      <c r="A188" s="330"/>
      <c r="B188" s="331"/>
      <c r="C188" s="331"/>
      <c r="D188" s="331"/>
      <c r="E188" s="331"/>
      <c r="F188" s="331"/>
      <c r="G188" s="331"/>
      <c r="H188" s="331"/>
      <c r="I188" s="331"/>
      <c r="J188" s="331"/>
      <c r="K188" s="331"/>
      <c r="L188" s="331"/>
      <c r="M188" s="331"/>
      <c r="N188" s="331"/>
      <c r="O188" s="331"/>
      <c r="P188" s="331"/>
    </row>
    <row r="189" spans="1:16" s="332" customFormat="1" ht="19.5" customHeight="1">
      <c r="A189" s="330"/>
      <c r="B189" s="330"/>
      <c r="C189" s="330"/>
      <c r="D189" s="330"/>
      <c r="E189" s="330"/>
      <c r="F189" s="330"/>
      <c r="G189" s="330"/>
      <c r="H189" s="330"/>
      <c r="I189" s="330"/>
      <c r="J189" s="330"/>
      <c r="K189" s="330"/>
      <c r="L189" s="330"/>
      <c r="M189" s="330"/>
      <c r="N189" s="330"/>
      <c r="O189" s="330"/>
      <c r="P189" s="330"/>
    </row>
    <row r="190" spans="1:16" s="332" customFormat="1" ht="19.5" customHeight="1">
      <c r="A190" s="330"/>
      <c r="B190" s="330"/>
      <c r="C190" s="330"/>
      <c r="D190" s="330"/>
      <c r="E190" s="330"/>
      <c r="F190" s="330"/>
      <c r="G190" s="330"/>
      <c r="H190" s="330"/>
      <c r="I190" s="330"/>
      <c r="J190" s="330"/>
      <c r="K190" s="330"/>
      <c r="L190" s="330"/>
      <c r="M190" s="330"/>
      <c r="N190" s="330"/>
      <c r="O190" s="330"/>
      <c r="P190" s="330"/>
    </row>
    <row r="191" spans="1:16" s="332" customFormat="1" ht="19.5" customHeight="1">
      <c r="A191" s="330"/>
      <c r="B191" s="330"/>
      <c r="C191" s="330"/>
      <c r="D191" s="330"/>
      <c r="E191" s="330"/>
      <c r="F191" s="330"/>
      <c r="G191" s="330"/>
      <c r="H191" s="330"/>
      <c r="I191" s="330"/>
      <c r="J191" s="330"/>
      <c r="K191" s="330"/>
      <c r="L191" s="330"/>
      <c r="M191" s="330"/>
      <c r="N191" s="330"/>
      <c r="O191" s="330"/>
      <c r="P191" s="330"/>
    </row>
    <row r="192" spans="1:16" s="332" customFormat="1" ht="19.5" customHeight="1">
      <c r="A192" s="330"/>
      <c r="B192" s="330"/>
      <c r="C192" s="330"/>
      <c r="D192" s="330"/>
      <c r="E192" s="330"/>
      <c r="F192" s="330"/>
      <c r="G192" s="330"/>
      <c r="H192" s="330"/>
      <c r="I192" s="330"/>
      <c r="J192" s="330"/>
      <c r="K192" s="330"/>
      <c r="L192" s="330"/>
      <c r="M192" s="330"/>
      <c r="N192" s="330"/>
      <c r="O192" s="330"/>
      <c r="P192" s="330"/>
    </row>
    <row r="193" spans="1:16" s="332" customFormat="1" ht="19.5" customHeight="1">
      <c r="A193" s="330"/>
      <c r="B193" s="330"/>
      <c r="C193" s="330"/>
      <c r="D193" s="330"/>
      <c r="E193" s="330"/>
      <c r="F193" s="330"/>
      <c r="G193" s="330"/>
      <c r="H193" s="330"/>
      <c r="I193" s="330"/>
      <c r="J193" s="330"/>
      <c r="K193" s="330"/>
      <c r="L193" s="330"/>
      <c r="M193" s="330"/>
      <c r="N193" s="330"/>
      <c r="O193" s="330"/>
      <c r="P193" s="330"/>
    </row>
    <row r="194" spans="1:16" s="332" customFormat="1" ht="19.5" customHeight="1">
      <c r="A194" s="330"/>
      <c r="B194" s="330"/>
      <c r="C194" s="330"/>
      <c r="D194" s="330"/>
      <c r="E194" s="330"/>
      <c r="F194" s="330"/>
      <c r="G194" s="330"/>
      <c r="H194" s="330"/>
      <c r="I194" s="330"/>
      <c r="J194" s="330"/>
      <c r="K194" s="330"/>
      <c r="L194" s="330"/>
      <c r="M194" s="330"/>
      <c r="N194" s="330"/>
      <c r="O194" s="330"/>
      <c r="P194" s="330"/>
    </row>
    <row r="195" spans="1:16" s="332" customFormat="1" ht="19.5" customHeight="1">
      <c r="A195" s="330"/>
      <c r="B195" s="330"/>
      <c r="C195" s="330"/>
      <c r="D195" s="330"/>
      <c r="E195" s="330"/>
      <c r="F195" s="330"/>
      <c r="G195" s="330"/>
      <c r="H195" s="330"/>
      <c r="I195" s="330"/>
      <c r="J195" s="330"/>
      <c r="K195" s="330"/>
      <c r="L195" s="330"/>
      <c r="M195" s="330"/>
      <c r="N195" s="330"/>
      <c r="O195" s="330"/>
      <c r="P195" s="330"/>
    </row>
    <row r="196" spans="1:16" s="332" customFormat="1" ht="19.5" customHeight="1">
      <c r="A196" s="330"/>
      <c r="B196" s="330"/>
      <c r="C196" s="330"/>
      <c r="D196" s="330"/>
      <c r="E196" s="330"/>
      <c r="F196" s="330"/>
      <c r="G196" s="330"/>
      <c r="H196" s="330"/>
      <c r="I196" s="330"/>
      <c r="J196" s="330"/>
      <c r="K196" s="330"/>
      <c r="L196" s="330"/>
      <c r="M196" s="330"/>
      <c r="N196" s="330"/>
      <c r="O196" s="330"/>
      <c r="P196" s="330"/>
    </row>
    <row r="197" spans="1:16" s="332" customFormat="1" ht="19.5" customHeight="1">
      <c r="A197" s="330"/>
      <c r="B197" s="330"/>
      <c r="C197" s="330"/>
      <c r="D197" s="330"/>
      <c r="E197" s="330"/>
      <c r="F197" s="330"/>
      <c r="G197" s="330"/>
      <c r="H197" s="330"/>
      <c r="I197" s="330"/>
      <c r="J197" s="330"/>
      <c r="K197" s="330"/>
      <c r="L197" s="330"/>
      <c r="M197" s="330"/>
      <c r="N197" s="330"/>
      <c r="O197" s="330"/>
      <c r="P197" s="330"/>
    </row>
    <row r="198" spans="1:16" s="332" customFormat="1" ht="19.5" customHeight="1">
      <c r="A198" s="330"/>
      <c r="B198" s="330"/>
      <c r="C198" s="330"/>
      <c r="D198" s="330"/>
      <c r="E198" s="330"/>
      <c r="F198" s="330"/>
      <c r="G198" s="330"/>
      <c r="H198" s="330"/>
      <c r="I198" s="330"/>
      <c r="J198" s="330"/>
      <c r="K198" s="330"/>
      <c r="L198" s="330"/>
      <c r="M198" s="330"/>
      <c r="N198" s="330"/>
      <c r="O198" s="330"/>
      <c r="P198" s="330"/>
    </row>
    <row r="199" spans="1:16" s="332" customFormat="1" ht="19.5" customHeight="1">
      <c r="A199" s="330"/>
      <c r="B199" s="330"/>
      <c r="C199" s="330"/>
      <c r="D199" s="330"/>
      <c r="E199" s="330"/>
      <c r="F199" s="330"/>
      <c r="G199" s="330"/>
      <c r="H199" s="330"/>
      <c r="I199" s="330"/>
      <c r="J199" s="330"/>
      <c r="K199" s="330"/>
      <c r="L199" s="330"/>
      <c r="M199" s="330"/>
      <c r="N199" s="330"/>
      <c r="O199" s="330"/>
      <c r="P199" s="330"/>
    </row>
    <row r="200" spans="1:16" s="332" customFormat="1" ht="19.5" customHeight="1">
      <c r="A200" s="330"/>
      <c r="B200" s="330"/>
      <c r="C200" s="330"/>
      <c r="D200" s="330"/>
      <c r="E200" s="330"/>
      <c r="F200" s="330"/>
      <c r="G200" s="330"/>
      <c r="H200" s="330"/>
      <c r="I200" s="330"/>
      <c r="J200" s="330"/>
      <c r="K200" s="330"/>
      <c r="L200" s="330"/>
      <c r="M200" s="330"/>
      <c r="N200" s="330"/>
      <c r="O200" s="330"/>
      <c r="P200" s="330"/>
    </row>
    <row r="201" spans="1:16" s="332" customFormat="1" ht="19.5" customHeight="1">
      <c r="A201" s="330"/>
      <c r="B201" s="330"/>
      <c r="C201" s="330"/>
      <c r="D201" s="330"/>
      <c r="E201" s="330"/>
      <c r="F201" s="330"/>
      <c r="G201" s="330"/>
      <c r="H201" s="330"/>
      <c r="I201" s="330"/>
      <c r="J201" s="330"/>
      <c r="K201" s="330"/>
      <c r="L201" s="330"/>
      <c r="M201" s="330"/>
      <c r="N201" s="330"/>
      <c r="O201" s="330"/>
      <c r="P201" s="330"/>
    </row>
    <row r="202" spans="1:16" s="332" customFormat="1" ht="19.5" customHeight="1">
      <c r="A202" s="330"/>
      <c r="B202" s="330"/>
      <c r="C202" s="330"/>
      <c r="D202" s="330"/>
      <c r="E202" s="330"/>
      <c r="F202" s="330"/>
      <c r="G202" s="330"/>
      <c r="H202" s="330"/>
      <c r="I202" s="330"/>
      <c r="J202" s="330"/>
      <c r="K202" s="330"/>
      <c r="L202" s="330"/>
      <c r="M202" s="330"/>
      <c r="N202" s="330"/>
      <c r="O202" s="330"/>
      <c r="P202" s="330"/>
    </row>
    <row r="203" spans="1:16" s="332" customFormat="1" ht="19.5" customHeight="1">
      <c r="A203" s="330"/>
      <c r="B203" s="330"/>
      <c r="C203" s="330"/>
      <c r="D203" s="330"/>
      <c r="E203" s="330"/>
      <c r="F203" s="330"/>
      <c r="G203" s="330"/>
      <c r="H203" s="330"/>
      <c r="I203" s="330"/>
      <c r="J203" s="330"/>
      <c r="K203" s="330"/>
      <c r="L203" s="330"/>
      <c r="M203" s="330"/>
      <c r="N203" s="330"/>
      <c r="O203" s="330"/>
      <c r="P203" s="330"/>
    </row>
    <row r="204" spans="1:16" s="332" customFormat="1" ht="19.5" customHeight="1">
      <c r="A204" s="330"/>
      <c r="B204" s="330"/>
      <c r="C204" s="330"/>
      <c r="D204" s="330"/>
      <c r="E204" s="330"/>
      <c r="F204" s="330"/>
      <c r="G204" s="330"/>
      <c r="H204" s="330"/>
      <c r="I204" s="330"/>
      <c r="J204" s="330"/>
      <c r="K204" s="330"/>
      <c r="L204" s="330"/>
      <c r="M204" s="330"/>
      <c r="N204" s="330"/>
      <c r="O204" s="330"/>
      <c r="P204" s="330"/>
    </row>
    <row r="205" spans="1:16" s="332" customFormat="1" ht="19.5" customHeight="1">
      <c r="A205" s="330"/>
      <c r="B205" s="330"/>
      <c r="C205" s="330"/>
      <c r="D205" s="330"/>
      <c r="E205" s="330"/>
      <c r="F205" s="330"/>
      <c r="G205" s="330"/>
      <c r="H205" s="330"/>
      <c r="I205" s="330"/>
      <c r="J205" s="330"/>
      <c r="K205" s="330"/>
      <c r="L205" s="330"/>
      <c r="M205" s="330"/>
      <c r="N205" s="330"/>
      <c r="O205" s="330"/>
      <c r="P205" s="330"/>
    </row>
    <row r="206" spans="1:16" s="332" customFormat="1" ht="19.5" customHeight="1">
      <c r="A206" s="330"/>
      <c r="B206" s="330"/>
      <c r="C206" s="330"/>
      <c r="D206" s="330"/>
      <c r="E206" s="330"/>
      <c r="F206" s="330"/>
      <c r="G206" s="330"/>
      <c r="H206" s="330"/>
      <c r="I206" s="330"/>
      <c r="J206" s="330"/>
      <c r="K206" s="330"/>
      <c r="L206" s="330"/>
      <c r="M206" s="330"/>
      <c r="N206" s="330"/>
      <c r="O206" s="330"/>
      <c r="P206" s="330"/>
    </row>
    <row r="207" spans="1:16" s="332" customFormat="1" ht="19.5" customHeight="1">
      <c r="A207" s="330"/>
      <c r="B207" s="330"/>
      <c r="C207" s="330"/>
      <c r="D207" s="330"/>
      <c r="E207" s="330"/>
      <c r="F207" s="330"/>
      <c r="G207" s="330"/>
      <c r="H207" s="330"/>
      <c r="I207" s="330"/>
      <c r="J207" s="330"/>
      <c r="K207" s="330"/>
      <c r="L207" s="330"/>
      <c r="M207" s="330"/>
      <c r="N207" s="330"/>
      <c r="O207" s="330"/>
      <c r="P207" s="330"/>
    </row>
    <row r="208" spans="1:16" s="332" customFormat="1" ht="19.5" customHeight="1">
      <c r="A208" s="330"/>
      <c r="B208" s="330"/>
      <c r="C208" s="330"/>
      <c r="D208" s="330"/>
      <c r="E208" s="330"/>
      <c r="F208" s="330"/>
      <c r="G208" s="330"/>
      <c r="H208" s="330"/>
      <c r="I208" s="330"/>
      <c r="J208" s="330"/>
      <c r="K208" s="330"/>
      <c r="L208" s="330"/>
      <c r="M208" s="330"/>
      <c r="N208" s="330"/>
      <c r="O208" s="330"/>
      <c r="P208" s="330"/>
    </row>
    <row r="209" spans="1:16" s="332" customFormat="1" ht="19.5" customHeight="1">
      <c r="A209" s="330"/>
      <c r="B209" s="330"/>
      <c r="C209" s="330"/>
      <c r="D209" s="330"/>
      <c r="E209" s="330"/>
      <c r="F209" s="330"/>
      <c r="G209" s="330"/>
      <c r="H209" s="330"/>
      <c r="I209" s="330"/>
      <c r="J209" s="330"/>
      <c r="K209" s="330"/>
      <c r="L209" s="330"/>
      <c r="M209" s="330"/>
      <c r="N209" s="330"/>
      <c r="O209" s="330"/>
      <c r="P209" s="330"/>
    </row>
    <row r="210" spans="1:16" s="332" customFormat="1" ht="19.5" customHeight="1">
      <c r="A210" s="330"/>
      <c r="B210" s="330"/>
      <c r="C210" s="330"/>
      <c r="D210" s="330"/>
      <c r="E210" s="330"/>
      <c r="F210" s="330"/>
      <c r="G210" s="330"/>
      <c r="H210" s="330"/>
      <c r="I210" s="330"/>
      <c r="J210" s="330"/>
      <c r="K210" s="330"/>
      <c r="L210" s="330"/>
      <c r="M210" s="330"/>
      <c r="N210" s="330"/>
      <c r="O210" s="330"/>
      <c r="P210" s="330"/>
    </row>
    <row r="211" spans="1:16" s="332" customFormat="1" ht="19.5" customHeight="1">
      <c r="A211" s="330"/>
      <c r="B211" s="330"/>
      <c r="C211" s="330"/>
      <c r="D211" s="330"/>
      <c r="E211" s="330"/>
      <c r="F211" s="330"/>
      <c r="G211" s="330"/>
      <c r="H211" s="330"/>
      <c r="I211" s="330"/>
      <c r="J211" s="330"/>
      <c r="K211" s="330"/>
      <c r="L211" s="330"/>
      <c r="M211" s="330"/>
      <c r="N211" s="330"/>
      <c r="O211" s="330"/>
      <c r="P211" s="330"/>
    </row>
    <row r="212" spans="1:16" s="332" customFormat="1" ht="19.5" customHeight="1">
      <c r="A212" s="330"/>
      <c r="B212" s="330"/>
      <c r="C212" s="330"/>
      <c r="D212" s="330"/>
      <c r="E212" s="330"/>
      <c r="F212" s="330"/>
      <c r="G212" s="330"/>
      <c r="H212" s="330"/>
      <c r="I212" s="330"/>
      <c r="J212" s="330"/>
      <c r="K212" s="330"/>
      <c r="L212" s="330"/>
      <c r="M212" s="330"/>
      <c r="N212" s="330"/>
      <c r="O212" s="330"/>
      <c r="P212" s="330"/>
    </row>
    <row r="213" spans="1:16" s="332" customFormat="1" ht="19.5" customHeight="1">
      <c r="A213" s="330"/>
      <c r="B213" s="330"/>
      <c r="C213" s="330"/>
      <c r="D213" s="330"/>
      <c r="E213" s="330"/>
      <c r="F213" s="330"/>
      <c r="G213" s="330"/>
      <c r="H213" s="330"/>
      <c r="I213" s="330"/>
      <c r="J213" s="330"/>
      <c r="K213" s="330"/>
      <c r="L213" s="330"/>
      <c r="M213" s="330"/>
      <c r="N213" s="330"/>
      <c r="O213" s="330"/>
      <c r="P213" s="330"/>
    </row>
    <row r="214" spans="1:16" s="332" customFormat="1" ht="19.5" customHeight="1">
      <c r="A214" s="330"/>
      <c r="B214" s="330"/>
      <c r="C214" s="330"/>
      <c r="D214" s="330"/>
      <c r="E214" s="330"/>
      <c r="F214" s="330"/>
      <c r="G214" s="330"/>
      <c r="H214" s="330"/>
      <c r="I214" s="330"/>
      <c r="J214" s="330"/>
      <c r="K214" s="330"/>
      <c r="L214" s="330"/>
      <c r="M214" s="330"/>
      <c r="N214" s="330"/>
      <c r="O214" s="330"/>
      <c r="P214" s="330"/>
    </row>
    <row r="215" spans="1:16" s="332" customFormat="1" ht="19.5" customHeight="1">
      <c r="A215" s="330"/>
      <c r="B215" s="330"/>
      <c r="C215" s="330"/>
      <c r="D215" s="330"/>
      <c r="E215" s="330"/>
      <c r="F215" s="330"/>
      <c r="G215" s="330"/>
      <c r="H215" s="330"/>
      <c r="I215" s="330"/>
      <c r="J215" s="330"/>
      <c r="K215" s="330"/>
      <c r="L215" s="330"/>
      <c r="M215" s="330"/>
      <c r="N215" s="330"/>
      <c r="O215" s="330"/>
      <c r="P215" s="330"/>
    </row>
    <row r="216" spans="1:16" s="332" customFormat="1" ht="19.5" customHeight="1">
      <c r="A216" s="330"/>
      <c r="B216" s="330"/>
      <c r="C216" s="330"/>
      <c r="D216" s="330"/>
      <c r="E216" s="330"/>
      <c r="F216" s="330"/>
      <c r="G216" s="330"/>
      <c r="H216" s="330"/>
      <c r="I216" s="330"/>
      <c r="J216" s="330"/>
      <c r="K216" s="330"/>
      <c r="L216" s="330"/>
      <c r="M216" s="330"/>
      <c r="N216" s="330"/>
      <c r="O216" s="330"/>
      <c r="P216" s="330"/>
    </row>
    <row r="217" spans="1:16" s="332" customFormat="1" ht="19.5" customHeight="1">
      <c r="A217" s="330"/>
      <c r="B217" s="330"/>
      <c r="C217" s="330"/>
      <c r="D217" s="330"/>
      <c r="E217" s="330"/>
      <c r="F217" s="330"/>
      <c r="G217" s="330"/>
      <c r="H217" s="330"/>
      <c r="I217" s="330"/>
      <c r="J217" s="330"/>
      <c r="K217" s="330"/>
      <c r="L217" s="330"/>
      <c r="M217" s="330"/>
      <c r="N217" s="330"/>
      <c r="O217" s="330"/>
      <c r="P217" s="330"/>
    </row>
    <row r="218" spans="1:16" s="332" customFormat="1" ht="19.5" customHeight="1">
      <c r="A218" s="330"/>
      <c r="B218" s="330"/>
      <c r="C218" s="330"/>
      <c r="D218" s="330"/>
      <c r="E218" s="330"/>
      <c r="F218" s="330"/>
      <c r="G218" s="330"/>
      <c r="H218" s="330"/>
      <c r="I218" s="330"/>
      <c r="J218" s="330"/>
      <c r="K218" s="330"/>
      <c r="L218" s="330"/>
      <c r="M218" s="330"/>
      <c r="N218" s="330"/>
      <c r="O218" s="330"/>
      <c r="P218" s="330"/>
    </row>
    <row r="219" spans="1:16" s="332" customFormat="1" ht="19.5" customHeight="1">
      <c r="A219" s="330"/>
      <c r="B219" s="330"/>
      <c r="C219" s="330"/>
      <c r="D219" s="330"/>
      <c r="E219" s="330"/>
      <c r="F219" s="330"/>
      <c r="G219" s="330"/>
      <c r="H219" s="330"/>
      <c r="I219" s="330"/>
      <c r="J219" s="330"/>
      <c r="K219" s="330"/>
      <c r="L219" s="330"/>
      <c r="M219" s="330"/>
      <c r="N219" s="330"/>
      <c r="O219" s="330"/>
      <c r="P219" s="330"/>
    </row>
    <row r="220" spans="1:16" s="332" customFormat="1" ht="19.5" customHeight="1">
      <c r="A220" s="330"/>
      <c r="B220" s="330"/>
      <c r="C220" s="330"/>
      <c r="D220" s="330"/>
      <c r="E220" s="330"/>
      <c r="F220" s="330"/>
      <c r="G220" s="330"/>
      <c r="H220" s="330"/>
      <c r="I220" s="330"/>
      <c r="J220" s="330"/>
      <c r="K220" s="330"/>
      <c r="L220" s="330"/>
      <c r="M220" s="330"/>
      <c r="N220" s="330"/>
      <c r="O220" s="330"/>
      <c r="P220" s="330"/>
    </row>
    <row r="221" spans="1:16" s="332" customFormat="1" ht="19.5" customHeight="1">
      <c r="A221" s="330"/>
      <c r="B221" s="330"/>
      <c r="C221" s="330"/>
      <c r="D221" s="330"/>
      <c r="E221" s="330"/>
      <c r="F221" s="330"/>
      <c r="G221" s="330"/>
      <c r="H221" s="330"/>
      <c r="I221" s="330"/>
      <c r="J221" s="330"/>
      <c r="K221" s="330"/>
      <c r="L221" s="330"/>
      <c r="M221" s="330"/>
      <c r="N221" s="330"/>
      <c r="O221" s="330"/>
      <c r="P221" s="330"/>
    </row>
    <row r="222" spans="1:16" s="332" customFormat="1" ht="19.5" customHeight="1">
      <c r="A222" s="330"/>
      <c r="B222" s="330"/>
      <c r="C222" s="330"/>
      <c r="D222" s="330"/>
      <c r="E222" s="330"/>
      <c r="F222" s="330"/>
      <c r="G222" s="330"/>
      <c r="H222" s="330"/>
      <c r="I222" s="330"/>
      <c r="J222" s="330"/>
      <c r="K222" s="330"/>
      <c r="L222" s="330"/>
      <c r="M222" s="330"/>
      <c r="N222" s="330"/>
      <c r="O222" s="330"/>
      <c r="P222" s="330"/>
    </row>
    <row r="223" spans="1:16" s="332" customFormat="1" ht="19.5" customHeight="1">
      <c r="A223" s="330"/>
      <c r="B223" s="330"/>
      <c r="C223" s="330"/>
      <c r="D223" s="330"/>
      <c r="E223" s="330"/>
      <c r="F223" s="330"/>
      <c r="G223" s="330"/>
      <c r="H223" s="330"/>
      <c r="I223" s="330"/>
      <c r="J223" s="330"/>
      <c r="K223" s="330"/>
      <c r="L223" s="330"/>
      <c r="M223" s="330"/>
      <c r="N223" s="330"/>
      <c r="O223" s="330"/>
      <c r="P223" s="330"/>
    </row>
    <row r="224" spans="1:16" s="332" customFormat="1" ht="19.5" customHeight="1">
      <c r="A224" s="330"/>
      <c r="B224" s="330"/>
      <c r="C224" s="330"/>
      <c r="D224" s="330"/>
      <c r="E224" s="330"/>
      <c r="F224" s="330"/>
      <c r="G224" s="330"/>
      <c r="H224" s="330"/>
      <c r="I224" s="330"/>
      <c r="J224" s="330"/>
      <c r="K224" s="330"/>
      <c r="L224" s="330"/>
      <c r="M224" s="330"/>
      <c r="N224" s="330"/>
      <c r="O224" s="330"/>
      <c r="P224" s="330"/>
    </row>
    <row r="225" spans="1:16" s="332" customFormat="1" ht="19.5" customHeight="1">
      <c r="A225" s="330"/>
      <c r="B225" s="330"/>
      <c r="C225" s="330"/>
      <c r="D225" s="330"/>
      <c r="E225" s="330"/>
      <c r="F225" s="330"/>
      <c r="G225" s="330"/>
      <c r="H225" s="330"/>
      <c r="I225" s="330"/>
      <c r="J225" s="330"/>
      <c r="K225" s="330"/>
      <c r="L225" s="330"/>
      <c r="M225" s="330"/>
      <c r="N225" s="330"/>
      <c r="O225" s="330"/>
      <c r="P225" s="330"/>
    </row>
    <row r="226" spans="1:16" s="332" customFormat="1" ht="19.5" customHeight="1">
      <c r="A226" s="330"/>
      <c r="B226" s="330"/>
      <c r="C226" s="330"/>
      <c r="D226" s="330"/>
      <c r="E226" s="330"/>
      <c r="F226" s="330"/>
      <c r="G226" s="330"/>
      <c r="H226" s="330"/>
      <c r="I226" s="330"/>
      <c r="J226" s="330"/>
      <c r="K226" s="330"/>
      <c r="L226" s="330"/>
      <c r="M226" s="330"/>
      <c r="N226" s="330"/>
      <c r="O226" s="330"/>
      <c r="P226" s="330"/>
    </row>
    <row r="227" spans="1:16" s="332" customFormat="1" ht="19.5" customHeight="1">
      <c r="A227" s="330"/>
      <c r="B227" s="330"/>
      <c r="C227" s="330"/>
      <c r="D227" s="330"/>
      <c r="E227" s="330"/>
      <c r="F227" s="330"/>
      <c r="G227" s="330"/>
      <c r="H227" s="330"/>
      <c r="I227" s="330"/>
      <c r="J227" s="330"/>
      <c r="K227" s="330"/>
      <c r="L227" s="330"/>
      <c r="M227" s="330"/>
      <c r="N227" s="330"/>
      <c r="O227" s="330"/>
      <c r="P227" s="330"/>
    </row>
    <row r="228" spans="1:16" s="332" customFormat="1" ht="19.5" customHeight="1">
      <c r="A228" s="330"/>
      <c r="B228" s="330"/>
      <c r="C228" s="330"/>
      <c r="D228" s="330"/>
      <c r="E228" s="330"/>
      <c r="F228" s="330"/>
      <c r="G228" s="330"/>
      <c r="H228" s="330"/>
      <c r="I228" s="330"/>
      <c r="J228" s="330"/>
      <c r="K228" s="330"/>
      <c r="L228" s="330"/>
      <c r="M228" s="330"/>
      <c r="N228" s="330"/>
      <c r="O228" s="330"/>
      <c r="P228" s="330"/>
    </row>
    <row r="229" spans="1:16" s="332" customFormat="1" ht="19.5" customHeight="1">
      <c r="A229" s="330"/>
      <c r="B229" s="330"/>
      <c r="C229" s="330"/>
      <c r="D229" s="330"/>
      <c r="E229" s="330"/>
      <c r="F229" s="330"/>
      <c r="G229" s="330"/>
      <c r="H229" s="330"/>
      <c r="I229" s="330"/>
      <c r="J229" s="330"/>
      <c r="K229" s="330"/>
      <c r="L229" s="330"/>
      <c r="M229" s="330"/>
      <c r="N229" s="330"/>
      <c r="O229" s="330"/>
      <c r="P229" s="330"/>
    </row>
    <row r="230" spans="1:16" s="332" customFormat="1" ht="19.5" customHeight="1">
      <c r="A230" s="330"/>
      <c r="B230" s="330"/>
      <c r="C230" s="330"/>
      <c r="D230" s="330"/>
      <c r="E230" s="330"/>
      <c r="F230" s="330"/>
      <c r="G230" s="330"/>
      <c r="H230" s="330"/>
      <c r="I230" s="330"/>
      <c r="J230" s="330"/>
      <c r="K230" s="330"/>
      <c r="L230" s="330"/>
      <c r="M230" s="330"/>
      <c r="N230" s="330"/>
      <c r="O230" s="330"/>
      <c r="P230" s="330"/>
    </row>
    <row r="231" spans="1:16" s="332" customFormat="1" ht="19.5" customHeight="1">
      <c r="A231" s="330"/>
      <c r="B231" s="330"/>
      <c r="C231" s="330"/>
      <c r="D231" s="330"/>
      <c r="E231" s="330"/>
      <c r="F231" s="330"/>
      <c r="G231" s="330"/>
      <c r="H231" s="330"/>
      <c r="I231" s="330"/>
      <c r="J231" s="330"/>
      <c r="K231" s="330"/>
      <c r="L231" s="330"/>
      <c r="M231" s="330"/>
      <c r="N231" s="330"/>
      <c r="O231" s="330"/>
      <c r="P231" s="330"/>
    </row>
    <row r="232" spans="1:16" s="332" customFormat="1" ht="19.5" customHeight="1">
      <c r="A232" s="330"/>
      <c r="B232" s="330"/>
      <c r="C232" s="330"/>
      <c r="D232" s="330"/>
      <c r="E232" s="330"/>
      <c r="F232" s="330"/>
      <c r="G232" s="330"/>
      <c r="H232" s="330"/>
      <c r="I232" s="330"/>
      <c r="J232" s="330"/>
      <c r="K232" s="330"/>
      <c r="L232" s="330"/>
      <c r="M232" s="330"/>
      <c r="N232" s="330"/>
      <c r="O232" s="330"/>
      <c r="P232" s="330"/>
    </row>
    <row r="233" spans="1:16" s="332" customFormat="1" ht="19.5" customHeight="1">
      <c r="A233" s="330"/>
      <c r="B233" s="330"/>
      <c r="C233" s="330"/>
      <c r="D233" s="330"/>
      <c r="E233" s="330"/>
      <c r="F233" s="330"/>
      <c r="G233" s="330"/>
      <c r="H233" s="330"/>
      <c r="I233" s="330"/>
      <c r="J233" s="330"/>
      <c r="K233" s="330"/>
      <c r="L233" s="330"/>
      <c r="M233" s="330"/>
      <c r="N233" s="330"/>
      <c r="O233" s="330"/>
      <c r="P233" s="330"/>
    </row>
    <row r="234" spans="1:16" s="332" customFormat="1" ht="19.5" customHeight="1">
      <c r="A234" s="330"/>
      <c r="B234" s="330"/>
      <c r="C234" s="330"/>
      <c r="D234" s="330"/>
      <c r="E234" s="330"/>
      <c r="F234" s="330"/>
      <c r="G234" s="330"/>
      <c r="H234" s="330"/>
      <c r="I234" s="330"/>
      <c r="J234" s="330"/>
      <c r="K234" s="330"/>
      <c r="L234" s="330"/>
      <c r="M234" s="330"/>
      <c r="N234" s="330"/>
      <c r="O234" s="330"/>
      <c r="P234" s="330"/>
    </row>
    <row r="235" spans="1:16" s="332" customFormat="1" ht="19.5" customHeight="1">
      <c r="A235" s="330"/>
      <c r="B235" s="330"/>
      <c r="C235" s="330"/>
      <c r="D235" s="330"/>
      <c r="E235" s="330"/>
      <c r="F235" s="330"/>
      <c r="G235" s="330"/>
      <c r="H235" s="330"/>
      <c r="I235" s="330"/>
      <c r="J235" s="330"/>
      <c r="K235" s="330"/>
      <c r="L235" s="330"/>
      <c r="M235" s="330"/>
      <c r="N235" s="330"/>
      <c r="O235" s="330"/>
      <c r="P235" s="330"/>
    </row>
    <row r="236" spans="1:16" s="332" customFormat="1" ht="19.5" customHeight="1">
      <c r="A236" s="330"/>
      <c r="B236" s="330"/>
      <c r="C236" s="330"/>
      <c r="D236" s="330"/>
      <c r="E236" s="330"/>
      <c r="F236" s="330"/>
      <c r="G236" s="330"/>
      <c r="H236" s="330"/>
      <c r="I236" s="330"/>
      <c r="J236" s="330"/>
      <c r="K236" s="330"/>
      <c r="L236" s="330"/>
      <c r="M236" s="330"/>
      <c r="N236" s="330"/>
      <c r="O236" s="330"/>
      <c r="P236" s="330"/>
    </row>
    <row r="237" spans="1:16" s="332" customFormat="1" ht="19.5" customHeight="1">
      <c r="A237" s="330"/>
      <c r="B237" s="330"/>
      <c r="C237" s="330"/>
      <c r="D237" s="330"/>
      <c r="E237" s="330"/>
      <c r="F237" s="330"/>
      <c r="G237" s="330"/>
      <c r="H237" s="330"/>
      <c r="I237" s="330"/>
      <c r="J237" s="330"/>
      <c r="K237" s="330"/>
      <c r="L237" s="330"/>
      <c r="M237" s="330"/>
      <c r="N237" s="330"/>
      <c r="O237" s="330"/>
      <c r="P237" s="330"/>
    </row>
    <row r="238" spans="1:16" s="332" customFormat="1" ht="19.5" customHeight="1">
      <c r="A238" s="330"/>
      <c r="B238" s="330"/>
      <c r="C238" s="330"/>
      <c r="D238" s="330"/>
      <c r="E238" s="330"/>
      <c r="F238" s="330"/>
      <c r="G238" s="330"/>
      <c r="H238" s="330"/>
      <c r="I238" s="330"/>
      <c r="J238" s="330"/>
      <c r="K238" s="330"/>
      <c r="L238" s="330"/>
      <c r="M238" s="330"/>
      <c r="N238" s="330"/>
      <c r="O238" s="330"/>
      <c r="P238" s="330"/>
    </row>
    <row r="239" spans="1:16" s="332" customFormat="1" ht="19.5" customHeight="1">
      <c r="A239" s="330"/>
      <c r="B239" s="330"/>
      <c r="C239" s="330"/>
      <c r="D239" s="330"/>
      <c r="E239" s="330"/>
      <c r="F239" s="330"/>
      <c r="G239" s="330"/>
      <c r="H239" s="330"/>
      <c r="I239" s="330"/>
      <c r="J239" s="330"/>
      <c r="K239" s="330"/>
      <c r="L239" s="330"/>
      <c r="M239" s="330"/>
      <c r="N239" s="330"/>
      <c r="O239" s="330"/>
      <c r="P239" s="330"/>
    </row>
    <row r="240" spans="1:16" s="332" customFormat="1" ht="19.5" customHeight="1">
      <c r="A240" s="330"/>
      <c r="B240" s="330"/>
      <c r="C240" s="330"/>
      <c r="D240" s="330"/>
      <c r="E240" s="330"/>
      <c r="F240" s="330"/>
      <c r="G240" s="330"/>
      <c r="H240" s="330"/>
      <c r="I240" s="330"/>
      <c r="J240" s="330"/>
      <c r="K240" s="330"/>
      <c r="L240" s="330"/>
      <c r="M240" s="330"/>
      <c r="N240" s="330"/>
      <c r="O240" s="330"/>
      <c r="P240" s="330"/>
    </row>
    <row r="241" spans="1:16" s="332" customFormat="1" ht="19.5" customHeight="1">
      <c r="A241" s="330"/>
      <c r="B241" s="330"/>
      <c r="C241" s="330"/>
      <c r="D241" s="330"/>
      <c r="E241" s="330"/>
      <c r="F241" s="330"/>
      <c r="G241" s="330"/>
      <c r="H241" s="330"/>
      <c r="I241" s="330"/>
      <c r="J241" s="330"/>
      <c r="K241" s="330"/>
      <c r="L241" s="330"/>
      <c r="M241" s="330"/>
      <c r="N241" s="330"/>
      <c r="O241" s="330"/>
      <c r="P241" s="330"/>
    </row>
    <row r="242" spans="1:16" s="332" customFormat="1" ht="19.5" customHeight="1">
      <c r="A242" s="330"/>
      <c r="B242" s="330"/>
      <c r="C242" s="330"/>
      <c r="D242" s="330"/>
      <c r="E242" s="330"/>
      <c r="F242" s="330"/>
      <c r="G242" s="330"/>
      <c r="H242" s="330"/>
      <c r="I242" s="330"/>
      <c r="J242" s="330"/>
      <c r="K242" s="330"/>
      <c r="L242" s="330"/>
      <c r="M242" s="330"/>
      <c r="N242" s="330"/>
      <c r="O242" s="330"/>
      <c r="P242" s="330"/>
    </row>
    <row r="243" spans="1:16" s="332" customFormat="1" ht="19.5" customHeight="1">
      <c r="A243" s="330"/>
      <c r="B243" s="330"/>
      <c r="C243" s="330"/>
      <c r="D243" s="330"/>
      <c r="E243" s="330"/>
      <c r="F243" s="330"/>
      <c r="G243" s="330"/>
      <c r="H243" s="330"/>
      <c r="I243" s="330"/>
      <c r="J243" s="330"/>
      <c r="K243" s="330"/>
      <c r="L243" s="330"/>
      <c r="M243" s="330"/>
      <c r="N243" s="330"/>
      <c r="O243" s="330"/>
      <c r="P243" s="330"/>
    </row>
    <row r="244" spans="1:16" s="332" customFormat="1" ht="19.5" customHeight="1">
      <c r="A244" s="330"/>
      <c r="B244" s="330"/>
      <c r="C244" s="330"/>
      <c r="D244" s="330"/>
      <c r="E244" s="330"/>
      <c r="F244" s="330"/>
      <c r="G244" s="330"/>
      <c r="H244" s="330"/>
      <c r="I244" s="330"/>
      <c r="J244" s="330"/>
      <c r="K244" s="330"/>
      <c r="L244" s="330"/>
      <c r="M244" s="330"/>
      <c r="N244" s="330"/>
      <c r="O244" s="330"/>
      <c r="P244" s="330"/>
    </row>
    <row r="245" spans="1:16" s="332" customFormat="1" ht="19.5" customHeight="1">
      <c r="A245" s="330"/>
      <c r="B245" s="330"/>
      <c r="C245" s="330"/>
      <c r="D245" s="330"/>
      <c r="E245" s="330"/>
      <c r="F245" s="330"/>
      <c r="G245" s="330"/>
      <c r="H245" s="330"/>
      <c r="I245" s="330"/>
      <c r="J245" s="330"/>
      <c r="K245" s="330"/>
      <c r="L245" s="330"/>
      <c r="M245" s="330"/>
      <c r="N245" s="330"/>
      <c r="O245" s="330"/>
      <c r="P245" s="330"/>
    </row>
    <row r="246" spans="1:16" s="332" customFormat="1" ht="19.5" customHeight="1">
      <c r="A246" s="330"/>
      <c r="B246" s="330"/>
      <c r="C246" s="330"/>
      <c r="D246" s="330"/>
      <c r="E246" s="330"/>
      <c r="F246" s="330"/>
      <c r="G246" s="330"/>
      <c r="H246" s="330"/>
      <c r="I246" s="330"/>
      <c r="J246" s="330"/>
      <c r="K246" s="330"/>
      <c r="L246" s="330"/>
      <c r="M246" s="330"/>
      <c r="N246" s="330"/>
      <c r="O246" s="330"/>
      <c r="P246" s="330"/>
    </row>
    <row r="247" spans="1:16" s="332" customFormat="1" ht="19.5" customHeight="1">
      <c r="A247" s="330"/>
      <c r="B247" s="330"/>
      <c r="C247" s="330"/>
      <c r="D247" s="330"/>
      <c r="E247" s="330"/>
      <c r="F247" s="330"/>
      <c r="G247" s="330"/>
      <c r="H247" s="330"/>
      <c r="I247" s="330"/>
      <c r="J247" s="330"/>
      <c r="K247" s="330"/>
      <c r="L247" s="330"/>
      <c r="M247" s="330"/>
      <c r="N247" s="330"/>
      <c r="O247" s="330"/>
      <c r="P247" s="330"/>
    </row>
    <row r="248" spans="1:16" s="332" customFormat="1" ht="19.5" customHeight="1">
      <c r="A248" s="330"/>
      <c r="B248" s="330"/>
      <c r="C248" s="330"/>
      <c r="D248" s="330"/>
      <c r="E248" s="330"/>
      <c r="F248" s="330"/>
      <c r="G248" s="330"/>
      <c r="H248" s="330"/>
      <c r="I248" s="330"/>
      <c r="J248" s="330"/>
      <c r="K248" s="330"/>
      <c r="L248" s="330"/>
      <c r="M248" s="330"/>
      <c r="N248" s="330"/>
      <c r="O248" s="330"/>
      <c r="P248" s="330"/>
    </row>
    <row r="249" spans="1:16" s="332" customFormat="1" ht="19.5" customHeight="1">
      <c r="A249" s="330"/>
      <c r="B249" s="330"/>
      <c r="C249" s="330"/>
      <c r="D249" s="330"/>
      <c r="E249" s="330"/>
      <c r="F249" s="330"/>
      <c r="G249" s="330"/>
      <c r="H249" s="330"/>
      <c r="I249" s="330"/>
      <c r="J249" s="330"/>
      <c r="K249" s="330"/>
      <c r="L249" s="330"/>
      <c r="M249" s="330"/>
      <c r="N249" s="330"/>
      <c r="O249" s="330"/>
      <c r="P249" s="330"/>
    </row>
  </sheetData>
  <sheetProtection formatCells="0" formatColumns="0" formatRows="0" insertColumns="0" insertRows="0" deleteColumns="0" deleteRows="0"/>
  <mergeCells count="18">
    <mergeCell ref="C178:J178"/>
    <mergeCell ref="N184:P184"/>
    <mergeCell ref="B7:D7"/>
    <mergeCell ref="G7:P7"/>
    <mergeCell ref="B8:B10"/>
    <mergeCell ref="C8:C10"/>
    <mergeCell ref="D8:D10"/>
    <mergeCell ref="E8:E10"/>
    <mergeCell ref="F8:F10"/>
    <mergeCell ref="G8:G10"/>
    <mergeCell ref="H8:P9"/>
    <mergeCell ref="B1:P1"/>
    <mergeCell ref="L2:M3"/>
    <mergeCell ref="B3:C3"/>
    <mergeCell ref="D3:J3"/>
    <mergeCell ref="B5:K5"/>
    <mergeCell ref="B6:I6"/>
    <mergeCell ref="L6:M6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G6" sqref="G6:I7"/>
    </sheetView>
  </sheetViews>
  <sheetFormatPr defaultColWidth="9.140625" defaultRowHeight="15"/>
  <cols>
    <col min="1" max="1" width="9.7109375" style="0" customWidth="1"/>
    <col min="2" max="2" width="55.57421875" style="0" customWidth="1"/>
    <col min="3" max="3" width="12.7109375" style="0" customWidth="1"/>
    <col min="4" max="6" width="35.7109375" style="0" customWidth="1"/>
    <col min="7" max="9" width="25.7109375" style="0" customWidth="1"/>
  </cols>
  <sheetData>
    <row r="1" spans="1:9" ht="18.75">
      <c r="A1" s="390" t="s">
        <v>0</v>
      </c>
      <c r="B1" s="391"/>
      <c r="C1" s="391"/>
      <c r="D1" s="391"/>
      <c r="E1" s="391"/>
      <c r="F1" s="391"/>
      <c r="G1" s="391"/>
      <c r="H1" s="391"/>
      <c r="I1" s="391"/>
    </row>
    <row r="2" spans="1:9" ht="21.75" customHeight="1">
      <c r="A2" s="394" t="s">
        <v>66</v>
      </c>
      <c r="B2" s="469"/>
      <c r="C2" s="469"/>
      <c r="D2" s="469"/>
      <c r="E2" s="469"/>
      <c r="F2" s="469"/>
      <c r="G2" s="469"/>
      <c r="H2" s="469"/>
      <c r="I2" s="469"/>
    </row>
    <row r="3" spans="1:9" ht="15">
      <c r="A3" s="470"/>
      <c r="B3" s="470"/>
      <c r="C3" s="470"/>
      <c r="D3" s="470"/>
      <c r="E3" s="470"/>
      <c r="F3" s="470"/>
      <c r="G3" s="470"/>
      <c r="H3" s="470"/>
      <c r="I3" s="470"/>
    </row>
    <row r="4" spans="1:9" ht="26.25" customHeight="1">
      <c r="A4" s="390" t="s">
        <v>26</v>
      </c>
      <c r="B4" s="391"/>
      <c r="C4" s="391"/>
      <c r="D4" s="391"/>
      <c r="E4" s="391"/>
      <c r="F4" s="391"/>
      <c r="G4" s="391"/>
      <c r="H4" s="391"/>
      <c r="I4" s="391"/>
    </row>
    <row r="5" spans="1:9" ht="15.75" thickBot="1">
      <c r="A5" s="2"/>
      <c r="B5" s="2"/>
      <c r="C5" s="2"/>
      <c r="D5" s="2"/>
      <c r="E5" s="2"/>
      <c r="F5" s="1"/>
      <c r="G5" s="1" t="s">
        <v>75</v>
      </c>
      <c r="H5" s="1"/>
      <c r="I5" s="1"/>
    </row>
    <row r="6" spans="1:9" s="9" customFormat="1" ht="30.75" customHeight="1">
      <c r="A6" s="461" t="s">
        <v>1</v>
      </c>
      <c r="B6" s="478" t="s">
        <v>2</v>
      </c>
      <c r="C6" s="461" t="s">
        <v>3</v>
      </c>
      <c r="D6" s="464" t="s">
        <v>72</v>
      </c>
      <c r="E6" s="464" t="s">
        <v>71</v>
      </c>
      <c r="F6" s="464" t="s">
        <v>78</v>
      </c>
      <c r="G6" s="481" t="s">
        <v>76</v>
      </c>
      <c r="H6" s="482"/>
      <c r="I6" s="483"/>
    </row>
    <row r="7" spans="1:9" s="9" customFormat="1" ht="30.75" customHeight="1" thickBot="1">
      <c r="A7" s="462"/>
      <c r="B7" s="479"/>
      <c r="C7" s="462"/>
      <c r="D7" s="465"/>
      <c r="E7" s="465"/>
      <c r="F7" s="465"/>
      <c r="G7" s="484"/>
      <c r="H7" s="485"/>
      <c r="I7" s="486"/>
    </row>
    <row r="8" spans="1:9" s="9" customFormat="1" ht="23.25" customHeight="1" thickBot="1">
      <c r="A8" s="463"/>
      <c r="B8" s="480"/>
      <c r="C8" s="463"/>
      <c r="D8" s="466"/>
      <c r="E8" s="466"/>
      <c r="F8" s="466"/>
      <c r="G8" s="67" t="s">
        <v>55</v>
      </c>
      <c r="H8" s="67" t="s">
        <v>56</v>
      </c>
      <c r="I8" s="67" t="s">
        <v>57</v>
      </c>
    </row>
    <row r="9" spans="1:9" s="9" customFormat="1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s="9" customFormat="1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91">
        <f t="shared" si="0"/>
        <v>0</v>
      </c>
      <c r="I10" s="91">
        <f t="shared" si="0"/>
        <v>0</v>
      </c>
    </row>
    <row r="11" spans="1:9" s="9" customFormat="1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9">
        <f>SUM(F11:H11)</f>
        <v>0</v>
      </c>
      <c r="F11" s="29"/>
      <c r="G11" s="29"/>
      <c r="H11" s="31"/>
      <c r="I11" s="31"/>
    </row>
    <row r="12" spans="1:9" s="9" customFormat="1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9">
        <f aca="true" t="shared" si="2" ref="E12:E21">SUM(F12:H12)</f>
        <v>0</v>
      </c>
      <c r="F12" s="58"/>
      <c r="G12" s="58"/>
      <c r="H12" s="92"/>
      <c r="I12" s="92"/>
    </row>
    <row r="13" spans="1:9" s="9" customFormat="1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9">
        <f t="shared" si="2"/>
        <v>0</v>
      </c>
      <c r="F13" s="58"/>
      <c r="G13" s="58"/>
      <c r="H13" s="92"/>
      <c r="I13" s="92"/>
    </row>
    <row r="14" spans="1:9" s="9" customFormat="1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9">
        <f t="shared" si="2"/>
        <v>0</v>
      </c>
      <c r="F14" s="58"/>
      <c r="G14" s="58"/>
      <c r="H14" s="92"/>
      <c r="I14" s="92"/>
    </row>
    <row r="15" spans="1:9" s="9" customFormat="1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9">
        <f t="shared" si="2"/>
        <v>0</v>
      </c>
      <c r="F15" s="58"/>
      <c r="G15" s="58"/>
      <c r="H15" s="92"/>
      <c r="I15" s="92"/>
    </row>
    <row r="16" spans="1:9" s="9" customFormat="1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9">
        <f t="shared" si="2"/>
        <v>0</v>
      </c>
      <c r="F16" s="58"/>
      <c r="G16" s="58"/>
      <c r="H16" s="92"/>
      <c r="I16" s="92"/>
    </row>
    <row r="17" spans="1:9" s="9" customFormat="1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9">
        <f t="shared" si="2"/>
        <v>0</v>
      </c>
      <c r="F17" s="58"/>
      <c r="G17" s="58"/>
      <c r="H17" s="92"/>
      <c r="I17" s="92"/>
    </row>
    <row r="18" spans="1:9" s="9" customFormat="1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9">
        <f t="shared" si="2"/>
        <v>0</v>
      </c>
      <c r="F18" s="58"/>
      <c r="G18" s="58"/>
      <c r="H18" s="92"/>
      <c r="I18" s="92"/>
    </row>
    <row r="19" spans="1:9" s="9" customFormat="1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9">
        <f t="shared" si="2"/>
        <v>0</v>
      </c>
      <c r="F19" s="58"/>
      <c r="G19" s="58"/>
      <c r="H19" s="92"/>
      <c r="I19" s="92"/>
    </row>
    <row r="20" spans="1:9" s="9" customFormat="1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9">
        <f t="shared" si="2"/>
        <v>0</v>
      </c>
      <c r="F20" s="58"/>
      <c r="G20" s="58"/>
      <c r="H20" s="92"/>
      <c r="I20" s="92"/>
    </row>
    <row r="21" spans="1:9" s="9" customFormat="1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9">
        <f t="shared" si="2"/>
        <v>0</v>
      </c>
      <c r="F21" s="58"/>
      <c r="G21" s="58"/>
      <c r="H21" s="92"/>
      <c r="I21" s="92"/>
    </row>
    <row r="22" spans="1:9" s="9" customFormat="1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93">
        <f t="shared" si="3"/>
        <v>0</v>
      </c>
      <c r="I22" s="93">
        <f t="shared" si="3"/>
        <v>0</v>
      </c>
    </row>
    <row r="23" spans="1:9" s="9" customFormat="1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9">
        <f aca="true" t="shared" si="5" ref="E23:E28">SUM(F23:H23)</f>
        <v>0</v>
      </c>
      <c r="F23" s="58"/>
      <c r="G23" s="58"/>
      <c r="H23" s="92"/>
      <c r="I23" s="92"/>
    </row>
    <row r="24" spans="1:9" s="9" customFormat="1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9">
        <f t="shared" si="5"/>
        <v>0</v>
      </c>
      <c r="F24" s="58"/>
      <c r="G24" s="58"/>
      <c r="H24" s="92"/>
      <c r="I24" s="92"/>
    </row>
    <row r="25" spans="1:9" s="9" customFormat="1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9">
        <f t="shared" si="5"/>
        <v>0</v>
      </c>
      <c r="F25" s="58"/>
      <c r="G25" s="58"/>
      <c r="H25" s="92"/>
      <c r="I25" s="92"/>
    </row>
    <row r="26" spans="1:9" s="9" customFormat="1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9">
        <f t="shared" si="5"/>
        <v>0</v>
      </c>
      <c r="F26" s="58"/>
      <c r="G26" s="58"/>
      <c r="H26" s="92"/>
      <c r="I26" s="92"/>
    </row>
    <row r="27" spans="1:9" s="9" customFormat="1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9">
        <f t="shared" si="5"/>
        <v>0</v>
      </c>
      <c r="F27" s="58"/>
      <c r="G27" s="58"/>
      <c r="H27" s="92"/>
      <c r="I27" s="92"/>
    </row>
    <row r="28" spans="1:9" s="9" customFormat="1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9">
        <f t="shared" si="5"/>
        <v>0</v>
      </c>
      <c r="F28" s="58"/>
      <c r="G28" s="58"/>
      <c r="H28" s="92"/>
      <c r="I28" s="92"/>
    </row>
    <row r="29" spans="1:9" s="9" customFormat="1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93">
        <f t="shared" si="6"/>
        <v>0</v>
      </c>
      <c r="I29" s="93">
        <f t="shared" si="6"/>
        <v>0</v>
      </c>
    </row>
    <row r="30" spans="1:9" s="9" customFormat="1" ht="18.75">
      <c r="A30" s="37">
        <v>1</v>
      </c>
      <c r="B30" s="38"/>
      <c r="C30" s="39"/>
      <c r="D30" s="99">
        <f>E30+F30</f>
        <v>0</v>
      </c>
      <c r="E30" s="59">
        <f>SUM(F30:H31)</f>
        <v>0</v>
      </c>
      <c r="F30" s="61"/>
      <c r="G30" s="61"/>
      <c r="H30" s="94"/>
      <c r="I30" s="94"/>
    </row>
    <row r="31" spans="1:9" s="9" customFormat="1" ht="18.75">
      <c r="A31" s="37">
        <v>2</v>
      </c>
      <c r="B31" s="38"/>
      <c r="C31" s="39"/>
      <c r="D31" s="99">
        <f aca="true" t="shared" si="7" ref="D31:D39">E31+F31</f>
        <v>0</v>
      </c>
      <c r="E31" s="59">
        <f aca="true" t="shared" si="8" ref="E31:E39">SUM(F31:H32)</f>
        <v>0</v>
      </c>
      <c r="F31" s="61"/>
      <c r="G31" s="61"/>
      <c r="H31" s="94"/>
      <c r="I31" s="94"/>
    </row>
    <row r="32" spans="1:9" s="9" customFormat="1" ht="18.75">
      <c r="A32" s="37">
        <v>3</v>
      </c>
      <c r="B32" s="38"/>
      <c r="C32" s="39"/>
      <c r="D32" s="99">
        <f t="shared" si="7"/>
        <v>0</v>
      </c>
      <c r="E32" s="59">
        <f t="shared" si="8"/>
        <v>0</v>
      </c>
      <c r="F32" s="61"/>
      <c r="G32" s="61"/>
      <c r="H32" s="94"/>
      <c r="I32" s="94"/>
    </row>
    <row r="33" spans="1:9" s="9" customFormat="1" ht="18.75">
      <c r="A33" s="37">
        <v>4</v>
      </c>
      <c r="B33" s="38"/>
      <c r="C33" s="39"/>
      <c r="D33" s="99">
        <f t="shared" si="7"/>
        <v>0</v>
      </c>
      <c r="E33" s="59">
        <f t="shared" si="8"/>
        <v>0</v>
      </c>
      <c r="F33" s="61"/>
      <c r="G33" s="61"/>
      <c r="H33" s="94"/>
      <c r="I33" s="94"/>
    </row>
    <row r="34" spans="1:9" s="9" customFormat="1" ht="18.75">
      <c r="A34" s="37">
        <v>5</v>
      </c>
      <c r="B34" s="38"/>
      <c r="C34" s="39"/>
      <c r="D34" s="99">
        <f t="shared" si="7"/>
        <v>0</v>
      </c>
      <c r="E34" s="59">
        <f t="shared" si="8"/>
        <v>0</v>
      </c>
      <c r="F34" s="61"/>
      <c r="G34" s="61"/>
      <c r="H34" s="94"/>
      <c r="I34" s="94"/>
    </row>
    <row r="35" spans="1:9" s="9" customFormat="1" ht="18.75">
      <c r="A35" s="37">
        <v>6</v>
      </c>
      <c r="B35" s="38"/>
      <c r="C35" s="39"/>
      <c r="D35" s="99">
        <f t="shared" si="7"/>
        <v>0</v>
      </c>
      <c r="E35" s="59">
        <f t="shared" si="8"/>
        <v>0</v>
      </c>
      <c r="F35" s="61"/>
      <c r="G35" s="61"/>
      <c r="H35" s="94"/>
      <c r="I35" s="94"/>
    </row>
    <row r="36" spans="1:9" s="9" customFormat="1" ht="18.75">
      <c r="A36" s="37">
        <v>7</v>
      </c>
      <c r="B36" s="38"/>
      <c r="C36" s="39"/>
      <c r="D36" s="99">
        <f t="shared" si="7"/>
        <v>0</v>
      </c>
      <c r="E36" s="59">
        <f t="shared" si="8"/>
        <v>0</v>
      </c>
      <c r="F36" s="61"/>
      <c r="G36" s="61"/>
      <c r="H36" s="94"/>
      <c r="I36" s="94"/>
    </row>
    <row r="37" spans="1:9" s="9" customFormat="1" ht="18.75">
      <c r="A37" s="37">
        <v>8</v>
      </c>
      <c r="B37" s="38"/>
      <c r="C37" s="39"/>
      <c r="D37" s="99">
        <f t="shared" si="7"/>
        <v>0</v>
      </c>
      <c r="E37" s="59">
        <f t="shared" si="8"/>
        <v>0</v>
      </c>
      <c r="F37" s="61"/>
      <c r="G37" s="61"/>
      <c r="H37" s="94"/>
      <c r="I37" s="94"/>
    </row>
    <row r="38" spans="1:9" s="9" customFormat="1" ht="18.75">
      <c r="A38" s="37">
        <v>9</v>
      </c>
      <c r="B38" s="38"/>
      <c r="C38" s="39"/>
      <c r="D38" s="99">
        <f t="shared" si="7"/>
        <v>0</v>
      </c>
      <c r="E38" s="59">
        <f t="shared" si="8"/>
        <v>0</v>
      </c>
      <c r="F38" s="61"/>
      <c r="G38" s="61"/>
      <c r="H38" s="94"/>
      <c r="I38" s="94"/>
    </row>
    <row r="39" spans="1:9" s="9" customFormat="1" ht="18.75">
      <c r="A39" s="37">
        <v>10</v>
      </c>
      <c r="B39" s="38"/>
      <c r="C39" s="39"/>
      <c r="D39" s="99">
        <f t="shared" si="7"/>
        <v>0</v>
      </c>
      <c r="E39" s="59">
        <f t="shared" si="8"/>
        <v>0</v>
      </c>
      <c r="F39" s="61"/>
      <c r="G39" s="61"/>
      <c r="H39" s="94"/>
      <c r="I39" s="94"/>
    </row>
    <row r="40" spans="1:9" s="9" customFormat="1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95">
        <f t="shared" si="9"/>
        <v>0</v>
      </c>
      <c r="I40" s="95">
        <f t="shared" si="9"/>
        <v>0</v>
      </c>
    </row>
    <row r="41" spans="1:9" s="9" customFormat="1" ht="18.75">
      <c r="A41" s="37">
        <v>1</v>
      </c>
      <c r="B41" s="38"/>
      <c r="C41" s="39"/>
      <c r="D41" s="99">
        <f>E41+F41</f>
        <v>0</v>
      </c>
      <c r="E41" s="59">
        <f>SUM(F41:H41)</f>
        <v>0</v>
      </c>
      <c r="F41" s="61"/>
      <c r="G41" s="61"/>
      <c r="H41" s="94"/>
      <c r="I41" s="94"/>
    </row>
    <row r="42" spans="1:9" s="9" customFormat="1" ht="18.75">
      <c r="A42" s="37">
        <v>2</v>
      </c>
      <c r="B42" s="38"/>
      <c r="C42" s="39"/>
      <c r="D42" s="99">
        <f>E42+F42</f>
        <v>0</v>
      </c>
      <c r="E42" s="59">
        <f>SUM(F42:H42)</f>
        <v>0</v>
      </c>
      <c r="F42" s="61"/>
      <c r="G42" s="61"/>
      <c r="H42" s="94"/>
      <c r="I42" s="94"/>
    </row>
    <row r="43" spans="1:9" s="9" customFormat="1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2">
        <f>SUM(F43:H43)</f>
        <v>0</v>
      </c>
      <c r="F43" s="64"/>
      <c r="G43" s="64"/>
      <c r="H43" s="96"/>
      <c r="I43" s="97"/>
    </row>
    <row r="44" spans="1:9" s="9" customFormat="1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6">
        <f t="shared" si="10"/>
        <v>0</v>
      </c>
      <c r="I44" s="98">
        <f t="shared" si="10"/>
        <v>0</v>
      </c>
    </row>
    <row r="45" ht="51" customHeight="1"/>
    <row r="46" spans="8:9" ht="15">
      <c r="H46" s="90"/>
      <c r="I46" s="90"/>
    </row>
    <row r="47" ht="15">
      <c r="H47" t="s">
        <v>37</v>
      </c>
    </row>
  </sheetData>
  <sheetProtection password="C5E3" sheet="1" formatCells="0" formatColumns="0" formatRows="0" insertColumns="0" insertRows="0" deleteColumns="0" deleteRows="0"/>
  <mergeCells count="10">
    <mergeCell ref="G6:I7"/>
    <mergeCell ref="A6:A8"/>
    <mergeCell ref="A4:I4"/>
    <mergeCell ref="E6:E8"/>
    <mergeCell ref="A1:I1"/>
    <mergeCell ref="B6:B8"/>
    <mergeCell ref="C6:C8"/>
    <mergeCell ref="D6:D8"/>
    <mergeCell ref="F6:F8"/>
    <mergeCell ref="A2:I3"/>
  </mergeCells>
  <printOptions/>
  <pageMargins left="0.8267716535433072" right="0.2362204724409449" top="0.7480314960629921" bottom="0.5511811023622047" header="0.31496062992125984" footer="0.31496062992125984"/>
  <pageSetup fitToHeight="1" fitToWidth="1" horizontalDpi="600" verticalDpi="600" orientation="landscape" paperSize="9" scale="5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7">
      <selection activeCell="F14" sqref="F14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390" t="s">
        <v>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394" t="s">
        <v>36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</row>
    <row r="4" spans="1:15" ht="15">
      <c r="A4" s="470"/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</row>
    <row r="5" spans="1:15" ht="15.75" thickBot="1">
      <c r="A5" s="471"/>
      <c r="B5" s="471"/>
      <c r="C5" s="471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</row>
    <row r="6" spans="1:15" ht="21" customHeight="1">
      <c r="A6" s="461" t="s">
        <v>1</v>
      </c>
      <c r="B6" s="478" t="s">
        <v>2</v>
      </c>
      <c r="C6" s="461" t="s">
        <v>3</v>
      </c>
      <c r="D6" s="464" t="s">
        <v>72</v>
      </c>
      <c r="E6" s="79" t="s">
        <v>51</v>
      </c>
      <c r="F6" s="464" t="s">
        <v>79</v>
      </c>
      <c r="G6" s="472" t="s">
        <v>4</v>
      </c>
      <c r="H6" s="473"/>
      <c r="I6" s="473"/>
      <c r="J6" s="473"/>
      <c r="K6" s="473"/>
      <c r="L6" s="473"/>
      <c r="M6" s="473"/>
      <c r="N6" s="473"/>
      <c r="O6" s="474"/>
    </row>
    <row r="7" spans="1:15" ht="22.5" customHeight="1" thickBot="1">
      <c r="A7" s="462"/>
      <c r="B7" s="479"/>
      <c r="C7" s="462"/>
      <c r="D7" s="465"/>
      <c r="E7" s="80"/>
      <c r="F7" s="465"/>
      <c r="G7" s="475"/>
      <c r="H7" s="476"/>
      <c r="I7" s="476"/>
      <c r="J7" s="476"/>
      <c r="K7" s="476"/>
      <c r="L7" s="476"/>
      <c r="M7" s="476"/>
      <c r="N7" s="476"/>
      <c r="O7" s="477"/>
    </row>
    <row r="8" spans="1:15" ht="67.5" customHeight="1" thickBot="1">
      <c r="A8" s="463"/>
      <c r="B8" s="480"/>
      <c r="C8" s="463"/>
      <c r="D8" s="466"/>
      <c r="E8" s="81"/>
      <c r="F8" s="466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21" t="s">
        <v>12</v>
      </c>
      <c r="B10" s="22" t="s">
        <v>13</v>
      </c>
      <c r="C10" s="23"/>
      <c r="D10" s="24">
        <f>SUM(D11:D21)</f>
        <v>0</v>
      </c>
      <c r="E10" s="24">
        <f aca="true" t="shared" si="0" ref="E10:O10">SUM(E11:E21)</f>
        <v>0</v>
      </c>
      <c r="F10" s="24">
        <f t="shared" si="0"/>
        <v>0</v>
      </c>
      <c r="G10" s="24">
        <f t="shared" si="0"/>
        <v>0</v>
      </c>
      <c r="H10" s="24">
        <f>SUM(H11:H21)</f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5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27" t="s">
        <v>39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27" t="s">
        <v>15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27" t="s">
        <v>17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27" t="s">
        <v>19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 aca="true" t="shared" si="2" ref="E22:O22">SUM(E23:E28)</f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 aca="true" t="shared" si="4" ref="E29:O29">SUM(E30:E39)</f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 aca="true" t="shared" si="6" ref="E40:O40">SUM(E41:E42)</f>
        <v>0</v>
      </c>
      <c r="F40" s="24">
        <f t="shared" si="6"/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 aca="true" t="shared" si="7" ref="E44:O44">E10+E22+E29+E40+E43</f>
        <v>0</v>
      </c>
      <c r="F44" s="51">
        <f t="shared" si="7"/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467" t="s">
        <v>50</v>
      </c>
      <c r="C45" s="468"/>
      <c r="D45" s="468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formatCells="0" formatColumns="0" formatRows="0" insertColumns="0" insertRows="0" deleteColumns="0" deleteRows="0"/>
  <mergeCells count="11">
    <mergeCell ref="A1:O1"/>
    <mergeCell ref="A3:O4"/>
    <mergeCell ref="A5:C5"/>
    <mergeCell ref="D5:O5"/>
    <mergeCell ref="A6:A8"/>
    <mergeCell ref="B6:B8"/>
    <mergeCell ref="C6:C8"/>
    <mergeCell ref="D6:D8"/>
    <mergeCell ref="F6:F8"/>
    <mergeCell ref="G6:O7"/>
    <mergeCell ref="B45:D45"/>
  </mergeCells>
  <printOptions/>
  <pageMargins left="0.7" right="0.7" top="0.75" bottom="0.54" header="0.3" footer="0.3"/>
  <pageSetup fitToHeight="1" fitToWidth="1" horizontalDpi="600" verticalDpi="600" orientation="landscape" paperSize="9" scale="5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7"/>
  <sheetViews>
    <sheetView view="pageBreakPreview" zoomScale="80" zoomScaleSheetLayoutView="80" zoomScalePageLayoutView="0" workbookViewId="0" topLeftCell="B1">
      <selection activeCell="D24" sqref="D24"/>
    </sheetView>
  </sheetViews>
  <sheetFormatPr defaultColWidth="9.140625" defaultRowHeight="15"/>
  <cols>
    <col min="1" max="1" width="9.28125" style="9" bestFit="1" customWidth="1"/>
    <col min="2" max="2" width="52.8515625" style="9" customWidth="1"/>
    <col min="3" max="3" width="12.140625" style="9" customWidth="1"/>
    <col min="4" max="4" width="25.7109375" style="9" customWidth="1"/>
    <col min="5" max="13" width="11.8515625" style="9" bestFit="1" customWidth="1"/>
    <col min="14" max="16" width="11.7109375" style="9" customWidth="1"/>
    <col min="17" max="16384" width="9.140625" style="9" customWidth="1"/>
  </cols>
  <sheetData>
    <row r="1" spans="1:16" ht="26.25" customHeight="1">
      <c r="A1" s="390" t="s">
        <v>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</row>
    <row r="2" spans="1:16" ht="29.25" customHeight="1">
      <c r="A2" s="394" t="s">
        <v>31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</row>
    <row r="3" spans="1:16" ht="15">
      <c r="A3" s="470"/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</row>
    <row r="4" spans="1:16" ht="18.75">
      <c r="A4" s="390" t="s">
        <v>27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</row>
    <row r="5" spans="1:16" ht="15.75" thickBot="1">
      <c r="A5" s="2"/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461" t="s">
        <v>1</v>
      </c>
      <c r="B6" s="478" t="s">
        <v>2</v>
      </c>
      <c r="C6" s="461" t="s">
        <v>3</v>
      </c>
      <c r="D6" s="461" t="s">
        <v>35</v>
      </c>
      <c r="E6" s="472" t="s">
        <v>30</v>
      </c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4"/>
    </row>
    <row r="7" spans="1:16" ht="25.5" customHeight="1" thickBot="1">
      <c r="A7" s="462"/>
      <c r="B7" s="479"/>
      <c r="C7" s="462"/>
      <c r="D7" s="462"/>
      <c r="E7" s="475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7"/>
    </row>
    <row r="8" spans="1:16" ht="21" customHeight="1" thickBot="1">
      <c r="A8" s="463"/>
      <c r="B8" s="480"/>
      <c r="C8" s="463"/>
      <c r="D8" s="487"/>
      <c r="E8" s="67" t="s">
        <v>52</v>
      </c>
      <c r="F8" s="67" t="s">
        <v>53</v>
      </c>
      <c r="G8" s="67" t="s">
        <v>54</v>
      </c>
      <c r="H8" s="56" t="s">
        <v>55</v>
      </c>
      <c r="I8" s="56" t="s">
        <v>56</v>
      </c>
      <c r="J8" s="56" t="s">
        <v>57</v>
      </c>
      <c r="K8" s="56" t="s">
        <v>58</v>
      </c>
      <c r="L8" s="56" t="s">
        <v>59</v>
      </c>
      <c r="M8" s="56" t="s">
        <v>60</v>
      </c>
      <c r="N8" s="56" t="s">
        <v>61</v>
      </c>
      <c r="O8" s="56" t="s">
        <v>62</v>
      </c>
      <c r="P8" s="56" t="s">
        <v>63</v>
      </c>
    </row>
    <row r="9" spans="1:16" ht="15.75" thickBot="1">
      <c r="A9" s="18">
        <v>1</v>
      </c>
      <c r="B9" s="19">
        <v>2</v>
      </c>
      <c r="C9" s="18">
        <v>3</v>
      </c>
      <c r="D9" s="19" t="s">
        <v>29</v>
      </c>
      <c r="E9" s="18">
        <v>5</v>
      </c>
      <c r="F9" s="19">
        <v>6</v>
      </c>
      <c r="G9" s="18">
        <v>7</v>
      </c>
      <c r="H9" s="19">
        <v>8</v>
      </c>
      <c r="I9" s="18">
        <v>9</v>
      </c>
      <c r="J9" s="19">
        <v>10</v>
      </c>
      <c r="K9" s="18">
        <v>11</v>
      </c>
      <c r="L9" s="19">
        <v>12</v>
      </c>
      <c r="M9" s="18">
        <v>13</v>
      </c>
      <c r="N9" s="19">
        <v>14</v>
      </c>
      <c r="O9" s="18">
        <v>15</v>
      </c>
      <c r="P9" s="19">
        <v>16</v>
      </c>
    </row>
    <row r="10" spans="1:16" ht="18.75">
      <c r="A10" s="21" t="s">
        <v>12</v>
      </c>
      <c r="B10" s="22" t="s">
        <v>13</v>
      </c>
      <c r="C10" s="23"/>
      <c r="D10" s="68">
        <f>SUM(D11:D21)</f>
        <v>0</v>
      </c>
      <c r="E10" s="68">
        <f aca="true" t="shared" si="0" ref="E10:P10">SUM(E11:E21)</f>
        <v>0</v>
      </c>
      <c r="F10" s="68">
        <f t="shared" si="0"/>
        <v>0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8">
        <f t="shared" si="0"/>
        <v>0</v>
      </c>
      <c r="P10" s="69">
        <f t="shared" si="0"/>
        <v>0</v>
      </c>
    </row>
    <row r="11" spans="1:16" ht="18.75">
      <c r="A11" s="26">
        <v>1</v>
      </c>
      <c r="B11" s="27" t="s">
        <v>38</v>
      </c>
      <c r="C11" s="28">
        <v>611100</v>
      </c>
      <c r="D11" s="70">
        <f>SUM(E11:P11)</f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</row>
    <row r="12" spans="1:16" ht="18.75">
      <c r="A12" s="32">
        <v>2</v>
      </c>
      <c r="B12" s="27" t="s">
        <v>39</v>
      </c>
      <c r="C12" s="33">
        <v>611200</v>
      </c>
      <c r="D12" s="70">
        <f aca="true" t="shared" si="1" ref="D12:D31">SUM(E12:P12)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</row>
    <row r="13" spans="1:16" ht="18.75">
      <c r="A13" s="32">
        <v>3</v>
      </c>
      <c r="B13" s="27" t="s">
        <v>14</v>
      </c>
      <c r="C13" s="33">
        <v>613100</v>
      </c>
      <c r="D13" s="70">
        <f t="shared" si="1"/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2"/>
    </row>
    <row r="14" spans="1:16" ht="18.75">
      <c r="A14" s="32">
        <v>4</v>
      </c>
      <c r="B14" s="27" t="s">
        <v>15</v>
      </c>
      <c r="C14" s="33">
        <v>613200</v>
      </c>
      <c r="D14" s="70">
        <f t="shared" si="1"/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</row>
    <row r="15" spans="1:16" ht="18.75">
      <c r="A15" s="32">
        <v>5</v>
      </c>
      <c r="B15" s="27" t="s">
        <v>16</v>
      </c>
      <c r="C15" s="33">
        <v>613300</v>
      </c>
      <c r="D15" s="70">
        <f t="shared" si="1"/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16" ht="18.75">
      <c r="A16" s="32">
        <v>6</v>
      </c>
      <c r="B16" s="27" t="s">
        <v>40</v>
      </c>
      <c r="C16" s="33">
        <v>613400</v>
      </c>
      <c r="D16" s="70">
        <f t="shared" si="1"/>
        <v>0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</row>
    <row r="17" spans="1:16" ht="18.75">
      <c r="A17" s="32">
        <v>7</v>
      </c>
      <c r="B17" s="27" t="s">
        <v>41</v>
      </c>
      <c r="C17" s="33">
        <v>613500</v>
      </c>
      <c r="D17" s="70">
        <f t="shared" si="1"/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</row>
    <row r="18" spans="1:16" ht="18.75">
      <c r="A18" s="32">
        <v>8</v>
      </c>
      <c r="B18" s="27" t="s">
        <v>17</v>
      </c>
      <c r="C18" s="33">
        <v>613600</v>
      </c>
      <c r="D18" s="70">
        <f t="shared" si="1"/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</row>
    <row r="19" spans="1:16" ht="18.75">
      <c r="A19" s="32">
        <v>9</v>
      </c>
      <c r="B19" s="27" t="s">
        <v>18</v>
      </c>
      <c r="C19" s="33">
        <v>613700</v>
      </c>
      <c r="D19" s="70">
        <f t="shared" si="1"/>
        <v>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</row>
    <row r="20" spans="1:16" ht="18.75">
      <c r="A20" s="32">
        <v>10</v>
      </c>
      <c r="B20" s="27" t="s">
        <v>19</v>
      </c>
      <c r="C20" s="33">
        <v>613800</v>
      </c>
      <c r="D20" s="70">
        <f t="shared" si="1"/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</row>
    <row r="21" spans="1:16" ht="18.75">
      <c r="A21" s="32">
        <v>11</v>
      </c>
      <c r="B21" s="27" t="s">
        <v>20</v>
      </c>
      <c r="C21" s="33">
        <v>613900</v>
      </c>
      <c r="D21" s="70">
        <f t="shared" si="1"/>
        <v>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2"/>
    </row>
    <row r="22" spans="1:16" ht="18.75">
      <c r="A22" s="34" t="s">
        <v>21</v>
      </c>
      <c r="B22" s="35" t="s">
        <v>22</v>
      </c>
      <c r="C22" s="36"/>
      <c r="D22" s="68">
        <f>SUM(D23:D28)</f>
        <v>0</v>
      </c>
      <c r="E22" s="68">
        <f aca="true" t="shared" si="2" ref="E22:P22">SUM(E23:E28)</f>
        <v>0</v>
      </c>
      <c r="F22" s="68">
        <f t="shared" si="2"/>
        <v>0</v>
      </c>
      <c r="G22" s="68">
        <f t="shared" si="2"/>
        <v>0</v>
      </c>
      <c r="H22" s="68">
        <f t="shared" si="2"/>
        <v>0</v>
      </c>
      <c r="I22" s="68">
        <f t="shared" si="2"/>
        <v>0</v>
      </c>
      <c r="J22" s="68">
        <f t="shared" si="2"/>
        <v>0</v>
      </c>
      <c r="K22" s="68">
        <f t="shared" si="2"/>
        <v>0</v>
      </c>
      <c r="L22" s="68">
        <f t="shared" si="2"/>
        <v>0</v>
      </c>
      <c r="M22" s="68">
        <f t="shared" si="2"/>
        <v>0</v>
      </c>
      <c r="N22" s="68">
        <f t="shared" si="2"/>
        <v>0</v>
      </c>
      <c r="O22" s="68">
        <f t="shared" si="2"/>
        <v>0</v>
      </c>
      <c r="P22" s="69">
        <f t="shared" si="2"/>
        <v>0</v>
      </c>
    </row>
    <row r="23" spans="1:16" ht="18.75">
      <c r="A23" s="32">
        <v>1</v>
      </c>
      <c r="B23" s="27" t="s">
        <v>42</v>
      </c>
      <c r="C23" s="33">
        <v>821100</v>
      </c>
      <c r="D23" s="70">
        <f t="shared" si="1"/>
        <v>0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</row>
    <row r="24" spans="1:16" ht="18.75">
      <c r="A24" s="32">
        <v>2</v>
      </c>
      <c r="B24" s="27" t="s">
        <v>43</v>
      </c>
      <c r="C24" s="33">
        <v>821200</v>
      </c>
      <c r="D24" s="70">
        <f t="shared" si="1"/>
        <v>0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</row>
    <row r="25" spans="1:16" ht="18.75">
      <c r="A25" s="32">
        <v>3</v>
      </c>
      <c r="B25" s="27" t="s">
        <v>44</v>
      </c>
      <c r="C25" s="33">
        <v>821300</v>
      </c>
      <c r="D25" s="70">
        <f t="shared" si="1"/>
        <v>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2"/>
    </row>
    <row r="26" spans="1:16" ht="18.75">
      <c r="A26" s="32">
        <v>4</v>
      </c>
      <c r="B26" s="27" t="s">
        <v>45</v>
      </c>
      <c r="C26" s="33">
        <v>821400</v>
      </c>
      <c r="D26" s="70">
        <f t="shared" si="1"/>
        <v>0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</row>
    <row r="27" spans="1:16" ht="18.75">
      <c r="A27" s="32">
        <v>5</v>
      </c>
      <c r="B27" s="27" t="s">
        <v>46</v>
      </c>
      <c r="C27" s="33">
        <v>821500</v>
      </c>
      <c r="D27" s="70">
        <f t="shared" si="1"/>
        <v>0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</row>
    <row r="28" spans="1:16" ht="18.75">
      <c r="A28" s="32">
        <v>6</v>
      </c>
      <c r="B28" s="27" t="s">
        <v>47</v>
      </c>
      <c r="C28" s="33">
        <v>821600</v>
      </c>
      <c r="D28" s="70">
        <f t="shared" si="1"/>
        <v>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</row>
    <row r="29" spans="1:16" ht="18.75">
      <c r="A29" s="34" t="s">
        <v>23</v>
      </c>
      <c r="B29" s="35" t="s">
        <v>69</v>
      </c>
      <c r="C29" s="36">
        <v>614000</v>
      </c>
      <c r="D29" s="68">
        <f t="shared" si="1"/>
        <v>0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</row>
    <row r="30" spans="1:16" ht="18.75">
      <c r="A30" s="42" t="s">
        <v>24</v>
      </c>
      <c r="B30" s="38" t="s">
        <v>70</v>
      </c>
      <c r="C30" s="39">
        <v>615000</v>
      </c>
      <c r="D30" s="68">
        <f t="shared" si="1"/>
        <v>0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</row>
    <row r="31" spans="1:16" ht="18.75">
      <c r="A31" s="63" t="s">
        <v>28</v>
      </c>
      <c r="B31" s="44" t="s">
        <v>48</v>
      </c>
      <c r="C31" s="45">
        <v>616000</v>
      </c>
      <c r="D31" s="68">
        <f t="shared" si="1"/>
        <v>0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9.5" thickBot="1">
      <c r="A32" s="65"/>
      <c r="B32" s="49" t="s">
        <v>49</v>
      </c>
      <c r="C32" s="66"/>
      <c r="D32" s="77">
        <f aca="true" t="shared" si="3" ref="D32:P32">D10+D22+D29+D30+D31</f>
        <v>0</v>
      </c>
      <c r="E32" s="77">
        <f t="shared" si="3"/>
        <v>0</v>
      </c>
      <c r="F32" s="77">
        <f t="shared" si="3"/>
        <v>0</v>
      </c>
      <c r="G32" s="77">
        <f t="shared" si="3"/>
        <v>0</v>
      </c>
      <c r="H32" s="77">
        <f t="shared" si="3"/>
        <v>0</v>
      </c>
      <c r="I32" s="77">
        <f t="shared" si="3"/>
        <v>0</v>
      </c>
      <c r="J32" s="77">
        <f t="shared" si="3"/>
        <v>0</v>
      </c>
      <c r="K32" s="77">
        <f t="shared" si="3"/>
        <v>0</v>
      </c>
      <c r="L32" s="77">
        <f t="shared" si="3"/>
        <v>0</v>
      </c>
      <c r="M32" s="77">
        <f t="shared" si="3"/>
        <v>0</v>
      </c>
      <c r="N32" s="77">
        <f t="shared" si="3"/>
        <v>0</v>
      </c>
      <c r="O32" s="77">
        <f t="shared" si="3"/>
        <v>0</v>
      </c>
      <c r="P32" s="78">
        <f t="shared" si="3"/>
        <v>0</v>
      </c>
    </row>
    <row r="36" spans="12:16" ht="15">
      <c r="L36" s="5"/>
      <c r="M36" s="3"/>
      <c r="N36" s="3"/>
      <c r="O36" s="3"/>
      <c r="P36" s="3"/>
    </row>
    <row r="37" spans="12:16" ht="18.75">
      <c r="L37" s="12"/>
      <c r="M37" s="12"/>
      <c r="N37" s="53" t="s">
        <v>37</v>
      </c>
      <c r="O37" s="4"/>
      <c r="P37" s="12"/>
    </row>
  </sheetData>
  <sheetProtection password="C5E3" sheet="1" formatCells="0" formatColumns="0" formatRows="0" insertColumns="0" insertRows="0" deleteRows="0"/>
  <mergeCells count="8">
    <mergeCell ref="A1:P1"/>
    <mergeCell ref="A2:P3"/>
    <mergeCell ref="A4:P4"/>
    <mergeCell ref="A6:A8"/>
    <mergeCell ref="B6:B8"/>
    <mergeCell ref="C6:C8"/>
    <mergeCell ref="D6:D8"/>
    <mergeCell ref="E6:P7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7"/>
  <sheetViews>
    <sheetView view="pageBreakPreview" zoomScale="54" zoomScaleNormal="60" zoomScaleSheetLayoutView="54" zoomScalePageLayoutView="0" workbookViewId="0" topLeftCell="A1">
      <selection activeCell="M6" sqref="M6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90" t="s">
        <v>95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</row>
    <row r="2" spans="17:19" ht="15.75" customHeight="1">
      <c r="Q2" s="392" t="s">
        <v>96</v>
      </c>
      <c r="R2" s="392"/>
      <c r="S2" s="126"/>
    </row>
    <row r="3" spans="2:19" ht="21.75" customHeight="1">
      <c r="B3" s="390" t="s">
        <v>100</v>
      </c>
      <c r="C3" s="390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108"/>
      <c r="Q3" s="392"/>
      <c r="R3" s="392"/>
      <c r="S3" s="15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4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49"/>
    </row>
    <row r="6" spans="2:19" ht="15" customHeight="1">
      <c r="B6" s="176" t="s">
        <v>119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38"/>
      <c r="O6" s="138"/>
      <c r="P6" s="138"/>
      <c r="Q6" s="138" t="s">
        <v>105</v>
      </c>
      <c r="R6" s="138"/>
      <c r="S6" s="150"/>
    </row>
    <row r="7" spans="2:19" ht="21" customHeight="1"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15"/>
      <c r="Q7" s="126"/>
      <c r="R7" s="126"/>
      <c r="S7" s="151"/>
    </row>
    <row r="8" spans="2:19" ht="22.5" customHeight="1">
      <c r="B8" s="138" t="s">
        <v>106</v>
      </c>
      <c r="C8" s="138"/>
      <c r="D8" s="13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138"/>
      <c r="Q8" s="138" t="s">
        <v>107</v>
      </c>
      <c r="R8" s="138"/>
      <c r="S8" s="152"/>
    </row>
    <row r="9" spans="2:19" ht="12" customHeight="1" thickBot="1"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48"/>
    </row>
    <row r="10" spans="2:19" s="140" customFormat="1" ht="67.5" customHeight="1">
      <c r="B10" s="422" t="s">
        <v>1</v>
      </c>
      <c r="C10" s="455" t="s">
        <v>123</v>
      </c>
      <c r="D10" s="428" t="s">
        <v>3</v>
      </c>
      <c r="E10" s="415" t="s">
        <v>153</v>
      </c>
      <c r="F10" s="415" t="s">
        <v>154</v>
      </c>
      <c r="G10" s="429" t="s">
        <v>158</v>
      </c>
      <c r="H10" s="449" t="s">
        <v>120</v>
      </c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1"/>
    </row>
    <row r="11" spans="2:19" s="140" customFormat="1" ht="17.25" customHeight="1" thickBot="1">
      <c r="B11" s="423"/>
      <c r="C11" s="456"/>
      <c r="D11" s="407"/>
      <c r="E11" s="410"/>
      <c r="F11" s="410"/>
      <c r="G11" s="430"/>
      <c r="H11" s="452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4"/>
    </row>
    <row r="12" spans="2:19" s="140" customFormat="1" ht="63.75" customHeight="1" thickBot="1">
      <c r="B12" s="424"/>
      <c r="C12" s="457"/>
      <c r="D12" s="408"/>
      <c r="E12" s="411"/>
      <c r="F12" s="411"/>
      <c r="G12" s="431"/>
      <c r="H12" s="172" t="s">
        <v>52</v>
      </c>
      <c r="I12" s="172" t="s">
        <v>53</v>
      </c>
      <c r="J12" s="172" t="s">
        <v>54</v>
      </c>
      <c r="K12" s="172" t="s">
        <v>55</v>
      </c>
      <c r="L12" s="172" t="s">
        <v>56</v>
      </c>
      <c r="M12" s="172" t="s">
        <v>57</v>
      </c>
      <c r="N12" s="170" t="s">
        <v>58</v>
      </c>
      <c r="O12" s="170" t="s">
        <v>59</v>
      </c>
      <c r="P12" s="170" t="s">
        <v>60</v>
      </c>
      <c r="Q12" s="170" t="s">
        <v>98</v>
      </c>
      <c r="R12" s="170" t="s">
        <v>99</v>
      </c>
      <c r="S12" s="170" t="s">
        <v>63</v>
      </c>
    </row>
    <row r="13" spans="2:19" s="140" customFormat="1" ht="15.75" thickBot="1">
      <c r="B13" s="143">
        <v>1</v>
      </c>
      <c r="C13" s="143">
        <v>2</v>
      </c>
      <c r="D13" s="143">
        <v>3</v>
      </c>
      <c r="E13" s="142">
        <v>4</v>
      </c>
      <c r="F13" s="142">
        <v>5</v>
      </c>
      <c r="G13" s="142" t="s">
        <v>127</v>
      </c>
      <c r="H13" s="142">
        <v>7</v>
      </c>
      <c r="I13" s="142">
        <v>8</v>
      </c>
      <c r="J13" s="142">
        <v>9</v>
      </c>
      <c r="K13" s="142">
        <v>10</v>
      </c>
      <c r="L13" s="142">
        <v>11</v>
      </c>
      <c r="M13" s="142">
        <v>12</v>
      </c>
      <c r="N13" s="142">
        <v>13</v>
      </c>
      <c r="O13" s="142">
        <v>14</v>
      </c>
      <c r="P13" s="142">
        <v>15</v>
      </c>
      <c r="Q13" s="142">
        <v>16</v>
      </c>
      <c r="R13" s="142">
        <v>17</v>
      </c>
      <c r="S13" s="142">
        <v>18</v>
      </c>
    </row>
    <row r="14" spans="2:19" s="254" customFormat="1" ht="30" customHeight="1">
      <c r="B14" s="250" t="s">
        <v>12</v>
      </c>
      <c r="C14" s="146" t="s">
        <v>104</v>
      </c>
      <c r="D14" s="251"/>
      <c r="E14" s="252">
        <f>SUM(E15:E25)</f>
        <v>0</v>
      </c>
      <c r="F14" s="252">
        <f aca="true" t="shared" si="0" ref="F14:S14">SUM(F15:F25)</f>
        <v>0</v>
      </c>
      <c r="G14" s="252">
        <f t="shared" si="0"/>
        <v>0</v>
      </c>
      <c r="H14" s="252">
        <f t="shared" si="0"/>
        <v>0</v>
      </c>
      <c r="I14" s="252">
        <f t="shared" si="0"/>
        <v>0</v>
      </c>
      <c r="J14" s="252">
        <f t="shared" si="0"/>
        <v>0</v>
      </c>
      <c r="K14" s="252">
        <f t="shared" si="0"/>
        <v>0</v>
      </c>
      <c r="L14" s="252">
        <f t="shared" si="0"/>
        <v>0</v>
      </c>
      <c r="M14" s="252">
        <f t="shared" si="0"/>
        <v>0</v>
      </c>
      <c r="N14" s="252">
        <f t="shared" si="0"/>
        <v>0</v>
      </c>
      <c r="O14" s="252">
        <f t="shared" si="0"/>
        <v>0</v>
      </c>
      <c r="P14" s="252">
        <f t="shared" si="0"/>
        <v>0</v>
      </c>
      <c r="Q14" s="252">
        <f t="shared" si="0"/>
        <v>0</v>
      </c>
      <c r="R14" s="252">
        <f t="shared" si="0"/>
        <v>0</v>
      </c>
      <c r="S14" s="253">
        <f t="shared" si="0"/>
        <v>0</v>
      </c>
    </row>
    <row r="15" spans="2:19" s="246" customFormat="1" ht="39.75" customHeight="1">
      <c r="B15" s="244">
        <v>1</v>
      </c>
      <c r="C15" s="248" t="s">
        <v>38</v>
      </c>
      <c r="D15" s="245">
        <v>611100</v>
      </c>
      <c r="E15" s="255"/>
      <c r="F15" s="255"/>
      <c r="G15" s="255">
        <f>SUM(H15:S15)</f>
        <v>0</v>
      </c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6"/>
    </row>
    <row r="16" spans="2:19" s="246" customFormat="1" ht="45" customHeight="1">
      <c r="B16" s="247">
        <v>2</v>
      </c>
      <c r="C16" s="248" t="s">
        <v>80</v>
      </c>
      <c r="D16" s="249">
        <v>611200</v>
      </c>
      <c r="E16" s="255"/>
      <c r="F16" s="255"/>
      <c r="G16" s="255">
        <f aca="true" t="shared" si="1" ref="G16:G66">SUM(H16:S16)</f>
        <v>0</v>
      </c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6"/>
    </row>
    <row r="17" spans="2:19" s="246" customFormat="1" ht="39.75" customHeight="1">
      <c r="B17" s="247">
        <v>3</v>
      </c>
      <c r="C17" s="248" t="s">
        <v>14</v>
      </c>
      <c r="D17" s="249">
        <v>613100</v>
      </c>
      <c r="E17" s="255"/>
      <c r="F17" s="255"/>
      <c r="G17" s="255">
        <f t="shared" si="1"/>
        <v>0</v>
      </c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6"/>
    </row>
    <row r="18" spans="2:19" s="246" customFormat="1" ht="45" customHeight="1">
      <c r="B18" s="247">
        <v>4</v>
      </c>
      <c r="C18" s="248" t="s">
        <v>81</v>
      </c>
      <c r="D18" s="249">
        <v>613200</v>
      </c>
      <c r="E18" s="255"/>
      <c r="F18" s="255"/>
      <c r="G18" s="255">
        <f t="shared" si="1"/>
        <v>0</v>
      </c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6"/>
    </row>
    <row r="19" spans="2:19" s="246" customFormat="1" ht="46.5" customHeight="1">
      <c r="B19" s="247">
        <v>5</v>
      </c>
      <c r="C19" s="248" t="s">
        <v>16</v>
      </c>
      <c r="D19" s="249">
        <v>613300</v>
      </c>
      <c r="E19" s="255"/>
      <c r="F19" s="255"/>
      <c r="G19" s="255">
        <f t="shared" si="1"/>
        <v>0</v>
      </c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6"/>
    </row>
    <row r="20" spans="2:19" s="246" customFormat="1" ht="39.75" customHeight="1">
      <c r="B20" s="247">
        <v>6</v>
      </c>
      <c r="C20" s="248" t="s">
        <v>40</v>
      </c>
      <c r="D20" s="249">
        <v>613400</v>
      </c>
      <c r="E20" s="255"/>
      <c r="F20" s="255"/>
      <c r="G20" s="255">
        <f t="shared" si="1"/>
        <v>0</v>
      </c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6"/>
    </row>
    <row r="21" spans="2:19" s="246" customFormat="1" ht="46.5" customHeight="1">
      <c r="B21" s="247">
        <v>7</v>
      </c>
      <c r="C21" s="248" t="s">
        <v>41</v>
      </c>
      <c r="D21" s="249">
        <v>613500</v>
      </c>
      <c r="E21" s="255"/>
      <c r="F21" s="255"/>
      <c r="G21" s="255">
        <f t="shared" si="1"/>
        <v>0</v>
      </c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6"/>
    </row>
    <row r="22" spans="2:19" s="246" customFormat="1" ht="51" customHeight="1">
      <c r="B22" s="247">
        <v>8</v>
      </c>
      <c r="C22" s="248" t="s">
        <v>101</v>
      </c>
      <c r="D22" s="249">
        <v>613600</v>
      </c>
      <c r="E22" s="255"/>
      <c r="F22" s="255"/>
      <c r="G22" s="255">
        <f t="shared" si="1"/>
        <v>0</v>
      </c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6"/>
    </row>
    <row r="23" spans="2:19" s="246" customFormat="1" ht="48" customHeight="1">
      <c r="B23" s="247">
        <v>9</v>
      </c>
      <c r="C23" s="248" t="s">
        <v>18</v>
      </c>
      <c r="D23" s="249">
        <v>613700</v>
      </c>
      <c r="E23" s="255"/>
      <c r="F23" s="255"/>
      <c r="G23" s="255">
        <f t="shared" si="1"/>
        <v>0</v>
      </c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6"/>
    </row>
    <row r="24" spans="2:19" s="246" customFormat="1" ht="46.5" customHeight="1">
      <c r="B24" s="247">
        <v>10</v>
      </c>
      <c r="C24" s="248" t="s">
        <v>83</v>
      </c>
      <c r="D24" s="249">
        <v>613800</v>
      </c>
      <c r="E24" s="255"/>
      <c r="F24" s="255"/>
      <c r="G24" s="255">
        <f t="shared" si="1"/>
        <v>0</v>
      </c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6"/>
    </row>
    <row r="25" spans="2:19" s="246" customFormat="1" ht="44.25" customHeight="1">
      <c r="B25" s="247">
        <v>11</v>
      </c>
      <c r="C25" s="248" t="s">
        <v>20</v>
      </c>
      <c r="D25" s="249">
        <v>613900</v>
      </c>
      <c r="E25" s="255"/>
      <c r="F25" s="255"/>
      <c r="G25" s="255">
        <f t="shared" si="1"/>
        <v>0</v>
      </c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6"/>
    </row>
    <row r="26" spans="2:19" ht="65.25" customHeight="1" thickBot="1">
      <c r="B26" s="218" t="s">
        <v>21</v>
      </c>
      <c r="C26" s="144" t="s">
        <v>103</v>
      </c>
      <c r="D26" s="179">
        <v>614000</v>
      </c>
      <c r="E26" s="261">
        <f>E27+E32+E34+E45+E48+E50</f>
        <v>0</v>
      </c>
      <c r="F26" s="261">
        <f aca="true" t="shared" si="2" ref="F26:S26">F27+F32+F34+F45+F48+F50</f>
        <v>0</v>
      </c>
      <c r="G26" s="261">
        <f t="shared" si="2"/>
        <v>0</v>
      </c>
      <c r="H26" s="261">
        <f t="shared" si="2"/>
        <v>0</v>
      </c>
      <c r="I26" s="261">
        <f t="shared" si="2"/>
        <v>0</v>
      </c>
      <c r="J26" s="261">
        <f t="shared" si="2"/>
        <v>0</v>
      </c>
      <c r="K26" s="261">
        <f t="shared" si="2"/>
        <v>0</v>
      </c>
      <c r="L26" s="261">
        <f t="shared" si="2"/>
        <v>0</v>
      </c>
      <c r="M26" s="261">
        <f t="shared" si="2"/>
        <v>0</v>
      </c>
      <c r="N26" s="261">
        <f t="shared" si="2"/>
        <v>0</v>
      </c>
      <c r="O26" s="261">
        <f t="shared" si="2"/>
        <v>0</v>
      </c>
      <c r="P26" s="261">
        <f t="shared" si="2"/>
        <v>0</v>
      </c>
      <c r="Q26" s="261">
        <f t="shared" si="2"/>
        <v>0</v>
      </c>
      <c r="R26" s="261">
        <f t="shared" si="2"/>
        <v>0</v>
      </c>
      <c r="S26" s="262">
        <f t="shared" si="2"/>
        <v>0</v>
      </c>
    </row>
    <row r="27" spans="2:19" ht="24.75" customHeight="1">
      <c r="B27" s="219">
        <v>1</v>
      </c>
      <c r="C27" s="240" t="s">
        <v>85</v>
      </c>
      <c r="D27" s="178">
        <v>614100</v>
      </c>
      <c r="E27" s="263">
        <f>SUM(E28:E31)</f>
        <v>0</v>
      </c>
      <c r="F27" s="263">
        <f aca="true" t="shared" si="3" ref="F27:S27">SUM(F28:F31)</f>
        <v>0</v>
      </c>
      <c r="G27" s="263">
        <f t="shared" si="3"/>
        <v>0</v>
      </c>
      <c r="H27" s="263">
        <f t="shared" si="3"/>
        <v>0</v>
      </c>
      <c r="I27" s="263">
        <f t="shared" si="3"/>
        <v>0</v>
      </c>
      <c r="J27" s="263">
        <f t="shared" si="3"/>
        <v>0</v>
      </c>
      <c r="K27" s="263">
        <f t="shared" si="3"/>
        <v>0</v>
      </c>
      <c r="L27" s="263">
        <f t="shared" si="3"/>
        <v>0</v>
      </c>
      <c r="M27" s="263">
        <f t="shared" si="3"/>
        <v>0</v>
      </c>
      <c r="N27" s="263">
        <f t="shared" si="3"/>
        <v>0</v>
      </c>
      <c r="O27" s="263">
        <f t="shared" si="3"/>
        <v>0</v>
      </c>
      <c r="P27" s="263">
        <f t="shared" si="3"/>
        <v>0</v>
      </c>
      <c r="Q27" s="263">
        <f t="shared" si="3"/>
        <v>0</v>
      </c>
      <c r="R27" s="263">
        <f t="shared" si="3"/>
        <v>0</v>
      </c>
      <c r="S27" s="263">
        <f t="shared" si="3"/>
        <v>0</v>
      </c>
    </row>
    <row r="28" spans="2:19" ht="24.75" customHeight="1">
      <c r="B28" s="33"/>
      <c r="C28" s="239"/>
      <c r="D28" s="165"/>
      <c r="E28" s="264"/>
      <c r="F28" s="264"/>
      <c r="G28" s="264">
        <f t="shared" si="1"/>
        <v>0</v>
      </c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</row>
    <row r="29" spans="2:19" ht="24.75" customHeight="1">
      <c r="B29" s="33"/>
      <c r="C29" s="239"/>
      <c r="D29" s="165"/>
      <c r="E29" s="264"/>
      <c r="F29" s="264"/>
      <c r="G29" s="264">
        <f t="shared" si="1"/>
        <v>0</v>
      </c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</row>
    <row r="30" spans="2:19" ht="24.75" customHeight="1">
      <c r="B30" s="37"/>
      <c r="C30" s="121"/>
      <c r="D30" s="167"/>
      <c r="E30" s="259"/>
      <c r="F30" s="259"/>
      <c r="G30" s="259">
        <f t="shared" si="1"/>
        <v>0</v>
      </c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60"/>
    </row>
    <row r="31" spans="2:19" ht="24.75" customHeight="1">
      <c r="B31" s="37"/>
      <c r="C31" s="121"/>
      <c r="D31" s="167"/>
      <c r="E31" s="259"/>
      <c r="F31" s="259"/>
      <c r="G31" s="259">
        <f t="shared" si="1"/>
        <v>0</v>
      </c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60"/>
    </row>
    <row r="32" spans="2:19" ht="24.75" customHeight="1">
      <c r="B32" s="37">
        <v>2</v>
      </c>
      <c r="C32" s="121" t="s">
        <v>86</v>
      </c>
      <c r="D32" s="167">
        <v>614200</v>
      </c>
      <c r="E32" s="259">
        <f>E33</f>
        <v>0</v>
      </c>
      <c r="F32" s="259">
        <f aca="true" t="shared" si="4" ref="F32:S32">F33</f>
        <v>0</v>
      </c>
      <c r="G32" s="259">
        <f t="shared" si="4"/>
        <v>0</v>
      </c>
      <c r="H32" s="259">
        <f t="shared" si="4"/>
        <v>0</v>
      </c>
      <c r="I32" s="259">
        <f t="shared" si="4"/>
        <v>0</v>
      </c>
      <c r="J32" s="259">
        <f t="shared" si="4"/>
        <v>0</v>
      </c>
      <c r="K32" s="259">
        <f t="shared" si="4"/>
        <v>0</v>
      </c>
      <c r="L32" s="259">
        <f t="shared" si="4"/>
        <v>0</v>
      </c>
      <c r="M32" s="259">
        <f t="shared" si="4"/>
        <v>0</v>
      </c>
      <c r="N32" s="259">
        <f t="shared" si="4"/>
        <v>0</v>
      </c>
      <c r="O32" s="259">
        <f t="shared" si="4"/>
        <v>0</v>
      </c>
      <c r="P32" s="259">
        <f t="shared" si="4"/>
        <v>0</v>
      </c>
      <c r="Q32" s="259">
        <f t="shared" si="4"/>
        <v>0</v>
      </c>
      <c r="R32" s="259">
        <f t="shared" si="4"/>
        <v>0</v>
      </c>
      <c r="S32" s="259">
        <f t="shared" si="4"/>
        <v>0</v>
      </c>
    </row>
    <row r="33" spans="2:19" ht="24.75" customHeight="1">
      <c r="B33" s="37"/>
      <c r="C33" s="121"/>
      <c r="D33" s="167"/>
      <c r="E33" s="259"/>
      <c r="F33" s="259"/>
      <c r="G33" s="259">
        <f t="shared" si="1"/>
        <v>0</v>
      </c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60"/>
    </row>
    <row r="34" spans="2:19" ht="39">
      <c r="B34" s="37">
        <v>3</v>
      </c>
      <c r="C34" s="124" t="s">
        <v>87</v>
      </c>
      <c r="D34" s="167">
        <v>614300</v>
      </c>
      <c r="E34" s="259">
        <f>SUM(E35:E44)</f>
        <v>0</v>
      </c>
      <c r="F34" s="259">
        <f aca="true" t="shared" si="5" ref="F34:S34">SUM(F35:F44)</f>
        <v>0</v>
      </c>
      <c r="G34" s="259">
        <f t="shared" si="5"/>
        <v>0</v>
      </c>
      <c r="H34" s="259">
        <f t="shared" si="5"/>
        <v>0</v>
      </c>
      <c r="I34" s="259">
        <f t="shared" si="5"/>
        <v>0</v>
      </c>
      <c r="J34" s="259">
        <f t="shared" si="5"/>
        <v>0</v>
      </c>
      <c r="K34" s="259">
        <f t="shared" si="5"/>
        <v>0</v>
      </c>
      <c r="L34" s="259">
        <f t="shared" si="5"/>
        <v>0</v>
      </c>
      <c r="M34" s="259">
        <f t="shared" si="5"/>
        <v>0</v>
      </c>
      <c r="N34" s="259">
        <f t="shared" si="5"/>
        <v>0</v>
      </c>
      <c r="O34" s="259">
        <f t="shared" si="5"/>
        <v>0</v>
      </c>
      <c r="P34" s="259">
        <f t="shared" si="5"/>
        <v>0</v>
      </c>
      <c r="Q34" s="259">
        <f t="shared" si="5"/>
        <v>0</v>
      </c>
      <c r="R34" s="259">
        <f t="shared" si="5"/>
        <v>0</v>
      </c>
      <c r="S34" s="259">
        <f t="shared" si="5"/>
        <v>0</v>
      </c>
    </row>
    <row r="35" spans="2:19" ht="24.75" customHeight="1">
      <c r="B35" s="37"/>
      <c r="C35" s="121"/>
      <c r="D35" s="167"/>
      <c r="E35" s="259"/>
      <c r="F35" s="259"/>
      <c r="G35" s="259">
        <f t="shared" si="1"/>
        <v>0</v>
      </c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60"/>
    </row>
    <row r="36" spans="2:19" ht="24.75" customHeight="1">
      <c r="B36" s="37"/>
      <c r="C36" s="121"/>
      <c r="D36" s="167"/>
      <c r="E36" s="259"/>
      <c r="F36" s="259"/>
      <c r="G36" s="259">
        <f t="shared" si="1"/>
        <v>0</v>
      </c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60"/>
    </row>
    <row r="37" spans="2:19" ht="24.75" customHeight="1">
      <c r="B37" s="37"/>
      <c r="C37" s="121"/>
      <c r="D37" s="167"/>
      <c r="E37" s="259"/>
      <c r="F37" s="259"/>
      <c r="G37" s="259">
        <f t="shared" si="1"/>
        <v>0</v>
      </c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60"/>
    </row>
    <row r="38" spans="2:19" ht="24.75" customHeight="1">
      <c r="B38" s="37"/>
      <c r="C38" s="121"/>
      <c r="D38" s="167"/>
      <c r="E38" s="259"/>
      <c r="F38" s="259"/>
      <c r="G38" s="259">
        <f t="shared" si="1"/>
        <v>0</v>
      </c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60"/>
    </row>
    <row r="39" spans="2:19" ht="24.75" customHeight="1">
      <c r="B39" s="37"/>
      <c r="C39" s="121"/>
      <c r="D39" s="167"/>
      <c r="E39" s="259"/>
      <c r="F39" s="259"/>
      <c r="G39" s="259">
        <f t="shared" si="1"/>
        <v>0</v>
      </c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60"/>
    </row>
    <row r="40" spans="2:19" ht="24.75" customHeight="1">
      <c r="B40" s="37"/>
      <c r="C40" s="121"/>
      <c r="D40" s="167"/>
      <c r="E40" s="259"/>
      <c r="F40" s="259"/>
      <c r="G40" s="259">
        <f t="shared" si="1"/>
        <v>0</v>
      </c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60"/>
    </row>
    <row r="41" spans="2:19" ht="24.75" customHeight="1">
      <c r="B41" s="32"/>
      <c r="C41" s="121"/>
      <c r="D41" s="165"/>
      <c r="E41" s="264"/>
      <c r="F41" s="264"/>
      <c r="G41" s="259">
        <f t="shared" si="1"/>
        <v>0</v>
      </c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0"/>
    </row>
    <row r="42" spans="2:19" ht="24.75" customHeight="1">
      <c r="B42" s="37"/>
      <c r="C42" s="121"/>
      <c r="D42" s="167"/>
      <c r="E42" s="259"/>
      <c r="F42" s="259"/>
      <c r="G42" s="259">
        <f t="shared" si="1"/>
        <v>0</v>
      </c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60"/>
    </row>
    <row r="43" spans="2:19" ht="24.75" customHeight="1">
      <c r="B43" s="37"/>
      <c r="C43" s="121"/>
      <c r="D43" s="167"/>
      <c r="E43" s="259"/>
      <c r="F43" s="259"/>
      <c r="G43" s="259">
        <f t="shared" si="1"/>
        <v>0</v>
      </c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60"/>
    </row>
    <row r="44" spans="2:19" ht="24.75" customHeight="1">
      <c r="B44" s="32"/>
      <c r="C44" s="121"/>
      <c r="D44" s="165"/>
      <c r="E44" s="264"/>
      <c r="F44" s="264"/>
      <c r="G44" s="259">
        <f t="shared" si="1"/>
        <v>0</v>
      </c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0"/>
    </row>
    <row r="45" spans="2:19" ht="24.75" customHeight="1">
      <c r="B45" s="37">
        <v>4</v>
      </c>
      <c r="C45" s="121" t="s">
        <v>88</v>
      </c>
      <c r="D45" s="167">
        <v>614700</v>
      </c>
      <c r="E45" s="259">
        <f>SUM(E46:E47)</f>
        <v>0</v>
      </c>
      <c r="F45" s="259">
        <f aca="true" t="shared" si="6" ref="F45:S45">SUM(F46:F47)</f>
        <v>0</v>
      </c>
      <c r="G45" s="259">
        <f t="shared" si="6"/>
        <v>0</v>
      </c>
      <c r="H45" s="259">
        <f t="shared" si="6"/>
        <v>0</v>
      </c>
      <c r="I45" s="259">
        <f t="shared" si="6"/>
        <v>0</v>
      </c>
      <c r="J45" s="259">
        <f t="shared" si="6"/>
        <v>0</v>
      </c>
      <c r="K45" s="259">
        <f t="shared" si="6"/>
        <v>0</v>
      </c>
      <c r="L45" s="259">
        <f t="shared" si="6"/>
        <v>0</v>
      </c>
      <c r="M45" s="259">
        <f t="shared" si="6"/>
        <v>0</v>
      </c>
      <c r="N45" s="259">
        <f t="shared" si="6"/>
        <v>0</v>
      </c>
      <c r="O45" s="259">
        <f t="shared" si="6"/>
        <v>0</v>
      </c>
      <c r="P45" s="259">
        <f t="shared" si="6"/>
        <v>0</v>
      </c>
      <c r="Q45" s="259">
        <f t="shared" si="6"/>
        <v>0</v>
      </c>
      <c r="R45" s="259">
        <f t="shared" si="6"/>
        <v>0</v>
      </c>
      <c r="S45" s="260">
        <f t="shared" si="6"/>
        <v>0</v>
      </c>
    </row>
    <row r="46" spans="2:19" ht="24.75" customHeight="1">
      <c r="B46" s="37"/>
      <c r="C46" s="121"/>
      <c r="D46" s="167"/>
      <c r="E46" s="259"/>
      <c r="F46" s="259"/>
      <c r="G46" s="259">
        <f t="shared" si="1"/>
        <v>0</v>
      </c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60"/>
    </row>
    <row r="47" spans="2:19" ht="24.75" customHeight="1">
      <c r="B47" s="37"/>
      <c r="C47" s="121"/>
      <c r="D47" s="167"/>
      <c r="E47" s="259"/>
      <c r="F47" s="259"/>
      <c r="G47" s="259">
        <f t="shared" si="1"/>
        <v>0</v>
      </c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60"/>
    </row>
    <row r="48" spans="2:19" ht="24.75" customHeight="1">
      <c r="B48" s="37">
        <v>5</v>
      </c>
      <c r="C48" s="121" t="s">
        <v>89</v>
      </c>
      <c r="D48" s="167">
        <v>614800</v>
      </c>
      <c r="E48" s="259">
        <f>E49</f>
        <v>0</v>
      </c>
      <c r="F48" s="259">
        <f aca="true" t="shared" si="7" ref="F48:S48">F49</f>
        <v>0</v>
      </c>
      <c r="G48" s="259">
        <f t="shared" si="7"/>
        <v>0</v>
      </c>
      <c r="H48" s="259">
        <f t="shared" si="7"/>
        <v>0</v>
      </c>
      <c r="I48" s="259">
        <f t="shared" si="7"/>
        <v>0</v>
      </c>
      <c r="J48" s="259">
        <f t="shared" si="7"/>
        <v>0</v>
      </c>
      <c r="K48" s="259">
        <f t="shared" si="7"/>
        <v>0</v>
      </c>
      <c r="L48" s="259">
        <f t="shared" si="7"/>
        <v>0</v>
      </c>
      <c r="M48" s="259">
        <f t="shared" si="7"/>
        <v>0</v>
      </c>
      <c r="N48" s="259">
        <f t="shared" si="7"/>
        <v>0</v>
      </c>
      <c r="O48" s="259">
        <f t="shared" si="7"/>
        <v>0</v>
      </c>
      <c r="P48" s="259">
        <f t="shared" si="7"/>
        <v>0</v>
      </c>
      <c r="Q48" s="259">
        <f t="shared" si="7"/>
        <v>0</v>
      </c>
      <c r="R48" s="259">
        <f t="shared" si="7"/>
        <v>0</v>
      </c>
      <c r="S48" s="260">
        <f t="shared" si="7"/>
        <v>0</v>
      </c>
    </row>
    <row r="49" spans="2:19" ht="24.75" customHeight="1">
      <c r="B49" s="37"/>
      <c r="C49" s="121"/>
      <c r="D49" s="167"/>
      <c r="E49" s="259"/>
      <c r="F49" s="259"/>
      <c r="G49" s="259">
        <f t="shared" si="1"/>
        <v>0</v>
      </c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60"/>
    </row>
    <row r="50" spans="2:19" ht="24.75" customHeight="1">
      <c r="B50" s="37">
        <v>6</v>
      </c>
      <c r="C50" s="121" t="s">
        <v>90</v>
      </c>
      <c r="D50" s="167">
        <v>614900</v>
      </c>
      <c r="E50" s="259">
        <f>E51</f>
        <v>0</v>
      </c>
      <c r="F50" s="259">
        <f aca="true" t="shared" si="8" ref="F50:S50">F51</f>
        <v>0</v>
      </c>
      <c r="G50" s="259">
        <f t="shared" si="8"/>
        <v>0</v>
      </c>
      <c r="H50" s="259">
        <f t="shared" si="8"/>
        <v>0</v>
      </c>
      <c r="I50" s="259">
        <f t="shared" si="8"/>
        <v>0</v>
      </c>
      <c r="J50" s="259">
        <f t="shared" si="8"/>
        <v>0</v>
      </c>
      <c r="K50" s="259">
        <f t="shared" si="8"/>
        <v>0</v>
      </c>
      <c r="L50" s="259">
        <f t="shared" si="8"/>
        <v>0</v>
      </c>
      <c r="M50" s="259">
        <f t="shared" si="8"/>
        <v>0</v>
      </c>
      <c r="N50" s="259">
        <f t="shared" si="8"/>
        <v>0</v>
      </c>
      <c r="O50" s="259">
        <f t="shared" si="8"/>
        <v>0</v>
      </c>
      <c r="P50" s="259">
        <f t="shared" si="8"/>
        <v>0</v>
      </c>
      <c r="Q50" s="259">
        <f t="shared" si="8"/>
        <v>0</v>
      </c>
      <c r="R50" s="259">
        <f t="shared" si="8"/>
        <v>0</v>
      </c>
      <c r="S50" s="260">
        <f t="shared" si="8"/>
        <v>0</v>
      </c>
    </row>
    <row r="51" spans="2:19" ht="24.75" customHeight="1">
      <c r="B51" s="32"/>
      <c r="C51" s="117"/>
      <c r="D51" s="169"/>
      <c r="E51" s="259"/>
      <c r="F51" s="259"/>
      <c r="G51" s="259">
        <f t="shared" si="1"/>
        <v>0</v>
      </c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60"/>
    </row>
    <row r="52" spans="2:19" ht="39" thickBot="1">
      <c r="B52" s="218" t="s">
        <v>23</v>
      </c>
      <c r="C52" s="144" t="s">
        <v>102</v>
      </c>
      <c r="D52" s="179">
        <v>615000</v>
      </c>
      <c r="E52" s="261">
        <f>E53+E56</f>
        <v>0</v>
      </c>
      <c r="F52" s="261">
        <f aca="true" t="shared" si="9" ref="F52:S52">F53+F56</f>
        <v>0</v>
      </c>
      <c r="G52" s="261">
        <f t="shared" si="9"/>
        <v>0</v>
      </c>
      <c r="H52" s="261">
        <f t="shared" si="9"/>
        <v>0</v>
      </c>
      <c r="I52" s="261">
        <f t="shared" si="9"/>
        <v>0</v>
      </c>
      <c r="J52" s="261">
        <f t="shared" si="9"/>
        <v>0</v>
      </c>
      <c r="K52" s="261">
        <f t="shared" si="9"/>
        <v>0</v>
      </c>
      <c r="L52" s="261">
        <f t="shared" si="9"/>
        <v>0</v>
      </c>
      <c r="M52" s="261">
        <f t="shared" si="9"/>
        <v>0</v>
      </c>
      <c r="N52" s="261">
        <f t="shared" si="9"/>
        <v>0</v>
      </c>
      <c r="O52" s="261">
        <f t="shared" si="9"/>
        <v>0</v>
      </c>
      <c r="P52" s="261">
        <f t="shared" si="9"/>
        <v>0</v>
      </c>
      <c r="Q52" s="261">
        <f t="shared" si="9"/>
        <v>0</v>
      </c>
      <c r="R52" s="261">
        <f t="shared" si="9"/>
        <v>0</v>
      </c>
      <c r="S52" s="262">
        <f t="shared" si="9"/>
        <v>0</v>
      </c>
    </row>
    <row r="53" spans="2:19" ht="39">
      <c r="B53" s="219">
        <v>1</v>
      </c>
      <c r="C53" s="189" t="s">
        <v>91</v>
      </c>
      <c r="D53" s="178">
        <v>615100</v>
      </c>
      <c r="E53" s="263">
        <f>SUM(E54:E55)</f>
        <v>0</v>
      </c>
      <c r="F53" s="263">
        <f aca="true" t="shared" si="10" ref="F53:S53">SUM(F54:F55)</f>
        <v>0</v>
      </c>
      <c r="G53" s="263">
        <f t="shared" si="10"/>
        <v>0</v>
      </c>
      <c r="H53" s="263">
        <f t="shared" si="10"/>
        <v>0</v>
      </c>
      <c r="I53" s="263">
        <f t="shared" si="10"/>
        <v>0</v>
      </c>
      <c r="J53" s="263">
        <f t="shared" si="10"/>
        <v>0</v>
      </c>
      <c r="K53" s="263">
        <f t="shared" si="10"/>
        <v>0</v>
      </c>
      <c r="L53" s="263">
        <f t="shared" si="10"/>
        <v>0</v>
      </c>
      <c r="M53" s="263">
        <f t="shared" si="10"/>
        <v>0</v>
      </c>
      <c r="N53" s="263">
        <f t="shared" si="10"/>
        <v>0</v>
      </c>
      <c r="O53" s="263">
        <f t="shared" si="10"/>
        <v>0</v>
      </c>
      <c r="P53" s="263">
        <f t="shared" si="10"/>
        <v>0</v>
      </c>
      <c r="Q53" s="263">
        <f t="shared" si="10"/>
        <v>0</v>
      </c>
      <c r="R53" s="263">
        <f t="shared" si="10"/>
        <v>0</v>
      </c>
      <c r="S53" s="265">
        <f t="shared" si="10"/>
        <v>0</v>
      </c>
    </row>
    <row r="54" spans="2:19" ht="24.75" customHeight="1">
      <c r="B54" s="37"/>
      <c r="C54" s="121"/>
      <c r="D54" s="167"/>
      <c r="E54" s="266"/>
      <c r="F54" s="266"/>
      <c r="G54" s="259">
        <f t="shared" si="1"/>
        <v>0</v>
      </c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7"/>
    </row>
    <row r="55" spans="2:19" ht="24.75" customHeight="1">
      <c r="B55" s="37"/>
      <c r="C55" s="121"/>
      <c r="D55" s="167"/>
      <c r="E55" s="266"/>
      <c r="F55" s="266"/>
      <c r="G55" s="259">
        <f t="shared" si="1"/>
        <v>0</v>
      </c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7"/>
    </row>
    <row r="56" spans="2:19" ht="39">
      <c r="B56" s="37">
        <v>2</v>
      </c>
      <c r="C56" s="123" t="s">
        <v>92</v>
      </c>
      <c r="D56" s="167">
        <v>615200</v>
      </c>
      <c r="E56" s="266">
        <f>E57</f>
        <v>0</v>
      </c>
      <c r="F56" s="266">
        <f aca="true" t="shared" si="11" ref="F56:S56">F57</f>
        <v>0</v>
      </c>
      <c r="G56" s="266">
        <f t="shared" si="11"/>
        <v>0</v>
      </c>
      <c r="H56" s="266">
        <f t="shared" si="11"/>
        <v>0</v>
      </c>
      <c r="I56" s="266">
        <f t="shared" si="11"/>
        <v>0</v>
      </c>
      <c r="J56" s="266">
        <f t="shared" si="11"/>
        <v>0</v>
      </c>
      <c r="K56" s="266">
        <f t="shared" si="11"/>
        <v>0</v>
      </c>
      <c r="L56" s="266">
        <f t="shared" si="11"/>
        <v>0</v>
      </c>
      <c r="M56" s="266">
        <f t="shared" si="11"/>
        <v>0</v>
      </c>
      <c r="N56" s="266">
        <f t="shared" si="11"/>
        <v>0</v>
      </c>
      <c r="O56" s="266">
        <f t="shared" si="11"/>
        <v>0</v>
      </c>
      <c r="P56" s="266">
        <f t="shared" si="11"/>
        <v>0</v>
      </c>
      <c r="Q56" s="266">
        <f t="shared" si="11"/>
        <v>0</v>
      </c>
      <c r="R56" s="266">
        <f t="shared" si="11"/>
        <v>0</v>
      </c>
      <c r="S56" s="267">
        <f t="shared" si="11"/>
        <v>0</v>
      </c>
    </row>
    <row r="57" spans="2:19" ht="24.75" customHeight="1">
      <c r="B57" s="37"/>
      <c r="C57" s="123"/>
      <c r="D57" s="167"/>
      <c r="E57" s="266"/>
      <c r="F57" s="266"/>
      <c r="G57" s="259">
        <f t="shared" si="1"/>
        <v>0</v>
      </c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7"/>
    </row>
    <row r="58" spans="2:19" ht="39" thickBot="1">
      <c r="B58" s="218" t="s">
        <v>24</v>
      </c>
      <c r="C58" s="144" t="s">
        <v>48</v>
      </c>
      <c r="D58" s="179">
        <v>616000</v>
      </c>
      <c r="E58" s="261">
        <f>E59</f>
        <v>0</v>
      </c>
      <c r="F58" s="261">
        <f aca="true" t="shared" si="12" ref="F58:S58">F59</f>
        <v>0</v>
      </c>
      <c r="G58" s="261">
        <f t="shared" si="12"/>
        <v>0</v>
      </c>
      <c r="H58" s="261">
        <f t="shared" si="12"/>
        <v>0</v>
      </c>
      <c r="I58" s="261">
        <f t="shared" si="12"/>
        <v>0</v>
      </c>
      <c r="J58" s="261">
        <f t="shared" si="12"/>
        <v>0</v>
      </c>
      <c r="K58" s="261">
        <f t="shared" si="12"/>
        <v>0</v>
      </c>
      <c r="L58" s="261">
        <f t="shared" si="12"/>
        <v>0</v>
      </c>
      <c r="M58" s="261">
        <f t="shared" si="12"/>
        <v>0</v>
      </c>
      <c r="N58" s="261">
        <f t="shared" si="12"/>
        <v>0</v>
      </c>
      <c r="O58" s="261">
        <f t="shared" si="12"/>
        <v>0</v>
      </c>
      <c r="P58" s="261">
        <f t="shared" si="12"/>
        <v>0</v>
      </c>
      <c r="Q58" s="261">
        <f t="shared" si="12"/>
        <v>0</v>
      </c>
      <c r="R58" s="261">
        <f t="shared" si="12"/>
        <v>0</v>
      </c>
      <c r="S58" s="262">
        <f t="shared" si="12"/>
        <v>0</v>
      </c>
    </row>
    <row r="59" spans="2:19" ht="24.75" customHeight="1">
      <c r="B59" s="220">
        <v>1</v>
      </c>
      <c r="C59" s="188" t="s">
        <v>93</v>
      </c>
      <c r="D59" s="180">
        <v>616200</v>
      </c>
      <c r="E59" s="268"/>
      <c r="F59" s="268"/>
      <c r="G59" s="257">
        <f t="shared" si="1"/>
        <v>0</v>
      </c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9"/>
    </row>
    <row r="60" spans="2:19" ht="57.75" thickBot="1">
      <c r="B60" s="218" t="s">
        <v>28</v>
      </c>
      <c r="C60" s="144" t="s">
        <v>143</v>
      </c>
      <c r="D60" s="187"/>
      <c r="E60" s="261">
        <f>SUM(E61:E66)</f>
        <v>0</v>
      </c>
      <c r="F60" s="261">
        <f aca="true" t="shared" si="13" ref="F60:S60">SUM(F61:F66)</f>
        <v>0</v>
      </c>
      <c r="G60" s="261">
        <f t="shared" si="13"/>
        <v>0</v>
      </c>
      <c r="H60" s="261">
        <f t="shared" si="13"/>
        <v>0</v>
      </c>
      <c r="I60" s="261">
        <f t="shared" si="13"/>
        <v>0</v>
      </c>
      <c r="J60" s="261">
        <f t="shared" si="13"/>
        <v>0</v>
      </c>
      <c r="K60" s="261">
        <f t="shared" si="13"/>
        <v>0</v>
      </c>
      <c r="L60" s="261">
        <f t="shared" si="13"/>
        <v>0</v>
      </c>
      <c r="M60" s="261">
        <f t="shared" si="13"/>
        <v>0</v>
      </c>
      <c r="N60" s="261">
        <f t="shared" si="13"/>
        <v>0</v>
      </c>
      <c r="O60" s="261">
        <f t="shared" si="13"/>
        <v>0</v>
      </c>
      <c r="P60" s="261">
        <f t="shared" si="13"/>
        <v>0</v>
      </c>
      <c r="Q60" s="261">
        <f t="shared" si="13"/>
        <v>0</v>
      </c>
      <c r="R60" s="261">
        <f t="shared" si="13"/>
        <v>0</v>
      </c>
      <c r="S60" s="262">
        <f t="shared" si="13"/>
        <v>0</v>
      </c>
    </row>
    <row r="61" spans="2:20" ht="41.25" customHeight="1">
      <c r="B61" s="221">
        <v>1</v>
      </c>
      <c r="C61" s="186" t="s">
        <v>94</v>
      </c>
      <c r="D61" s="181">
        <v>821100</v>
      </c>
      <c r="E61" s="257"/>
      <c r="F61" s="257"/>
      <c r="G61" s="257">
        <f t="shared" si="1"/>
        <v>0</v>
      </c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8"/>
      <c r="T61" s="177"/>
    </row>
    <row r="62" spans="2:20" ht="34.5" customHeight="1">
      <c r="B62" s="32">
        <v>2</v>
      </c>
      <c r="C62" s="117" t="s">
        <v>43</v>
      </c>
      <c r="D62" s="169">
        <v>821200</v>
      </c>
      <c r="E62" s="259"/>
      <c r="F62" s="259"/>
      <c r="G62" s="259">
        <f t="shared" si="1"/>
        <v>0</v>
      </c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60"/>
      <c r="T62" s="177"/>
    </row>
    <row r="63" spans="2:20" ht="34.5" customHeight="1">
      <c r="B63" s="32">
        <v>3</v>
      </c>
      <c r="C63" s="117" t="s">
        <v>44</v>
      </c>
      <c r="D63" s="169">
        <v>821300</v>
      </c>
      <c r="E63" s="259"/>
      <c r="F63" s="259"/>
      <c r="G63" s="259">
        <f t="shared" si="1"/>
        <v>0</v>
      </c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60"/>
      <c r="T63" s="177"/>
    </row>
    <row r="64" spans="2:19" ht="39" customHeight="1">
      <c r="B64" s="32">
        <v>4</v>
      </c>
      <c r="C64" s="123" t="s">
        <v>45</v>
      </c>
      <c r="D64" s="169">
        <v>821400</v>
      </c>
      <c r="E64" s="259"/>
      <c r="F64" s="259"/>
      <c r="G64" s="259">
        <f t="shared" si="1"/>
        <v>0</v>
      </c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60"/>
    </row>
    <row r="65" spans="2:19" ht="39.75" customHeight="1">
      <c r="B65" s="32">
        <v>5</v>
      </c>
      <c r="C65" s="123" t="s">
        <v>46</v>
      </c>
      <c r="D65" s="169">
        <v>821500</v>
      </c>
      <c r="E65" s="259"/>
      <c r="F65" s="259"/>
      <c r="G65" s="259">
        <f t="shared" si="1"/>
        <v>0</v>
      </c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60"/>
    </row>
    <row r="66" spans="2:20" ht="41.25" customHeight="1">
      <c r="B66" s="32">
        <v>6</v>
      </c>
      <c r="C66" s="123" t="s">
        <v>47</v>
      </c>
      <c r="D66" s="169">
        <v>821600</v>
      </c>
      <c r="E66" s="259"/>
      <c r="F66" s="259"/>
      <c r="G66" s="259">
        <f t="shared" si="1"/>
        <v>0</v>
      </c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60"/>
      <c r="T66" s="11"/>
    </row>
    <row r="67" spans="2:20" ht="47.25" customHeight="1" thickBot="1">
      <c r="B67" s="218"/>
      <c r="C67" s="144" t="s">
        <v>49</v>
      </c>
      <c r="D67" s="187"/>
      <c r="E67" s="261">
        <f>E14+E26+E52+E58+E60</f>
        <v>0</v>
      </c>
      <c r="F67" s="261">
        <f aca="true" t="shared" si="14" ref="F67:S67">F14+F26+F52+F58+F60</f>
        <v>0</v>
      </c>
      <c r="G67" s="261">
        <f t="shared" si="14"/>
        <v>0</v>
      </c>
      <c r="H67" s="261">
        <f t="shared" si="14"/>
        <v>0</v>
      </c>
      <c r="I67" s="261">
        <f t="shared" si="14"/>
        <v>0</v>
      </c>
      <c r="J67" s="261">
        <f t="shared" si="14"/>
        <v>0</v>
      </c>
      <c r="K67" s="261">
        <f t="shared" si="14"/>
        <v>0</v>
      </c>
      <c r="L67" s="261">
        <f t="shared" si="14"/>
        <v>0</v>
      </c>
      <c r="M67" s="261">
        <f t="shared" si="14"/>
        <v>0</v>
      </c>
      <c r="N67" s="261">
        <f t="shared" si="14"/>
        <v>0</v>
      </c>
      <c r="O67" s="261">
        <f t="shared" si="14"/>
        <v>0</v>
      </c>
      <c r="P67" s="261">
        <f t="shared" si="14"/>
        <v>0</v>
      </c>
      <c r="Q67" s="261">
        <f t="shared" si="14"/>
        <v>0</v>
      </c>
      <c r="R67" s="261">
        <f t="shared" si="14"/>
        <v>0</v>
      </c>
      <c r="S67" s="262">
        <f t="shared" si="14"/>
        <v>0</v>
      </c>
      <c r="T67" s="11"/>
    </row>
    <row r="68" spans="2:20" ht="18.75">
      <c r="B68" s="135"/>
      <c r="C68" s="136"/>
      <c r="D68" s="137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11"/>
    </row>
    <row r="69" spans="2:20" ht="18.75">
      <c r="B69" s="135"/>
      <c r="C69" s="136"/>
      <c r="D69" s="137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11"/>
    </row>
    <row r="70" spans="2:20" ht="15.75" customHeight="1">
      <c r="B70" s="10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6"/>
      <c r="Q70" s="6"/>
      <c r="R70" s="6"/>
      <c r="S70" s="6"/>
      <c r="T70" s="11"/>
    </row>
    <row r="71" spans="2:20" ht="15.75" customHeight="1">
      <c r="B71" s="10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6"/>
      <c r="Q71" s="132"/>
      <c r="R71" s="132"/>
      <c r="S71" s="132"/>
      <c r="T71" s="11"/>
    </row>
    <row r="72" spans="2:20" ht="15.75" customHeight="1">
      <c r="B72" s="10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6"/>
      <c r="Q72" s="6"/>
      <c r="R72" s="6"/>
      <c r="S72" s="6"/>
      <c r="T72" s="11"/>
    </row>
    <row r="73" spans="2:20" ht="15" customHeight="1">
      <c r="B73" s="11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1"/>
      <c r="O73" s="13"/>
      <c r="P73" s="13"/>
      <c r="Q73" s="11"/>
      <c r="R73" s="134" t="s">
        <v>97</v>
      </c>
      <c r="T73" s="11"/>
    </row>
    <row r="74" spans="2:19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2:19" ht="18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0"/>
      <c r="P75" s="7"/>
      <c r="Q75" s="11"/>
      <c r="R75" s="10"/>
      <c r="S75" s="53"/>
    </row>
    <row r="76" spans="2:19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2:19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</sheetData>
  <sheetProtection password="C5E3" sheet="1"/>
  <mergeCells count="14">
    <mergeCell ref="B1:S1"/>
    <mergeCell ref="Q2:R3"/>
    <mergeCell ref="B3:C3"/>
    <mergeCell ref="D3:O3"/>
    <mergeCell ref="B7:O7"/>
    <mergeCell ref="E8:O8"/>
    <mergeCell ref="H10:S11"/>
    <mergeCell ref="C70:O70"/>
    <mergeCell ref="B10:B12"/>
    <mergeCell ref="C10:C12"/>
    <mergeCell ref="D10:D12"/>
    <mergeCell ref="E10:E12"/>
    <mergeCell ref="F10:F12"/>
    <mergeCell ref="G10:G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6" r:id="rId1"/>
  <rowBreaks count="1" manualBreakCount="1">
    <brk id="51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7"/>
  <sheetViews>
    <sheetView view="pageBreakPreview" zoomScale="54" zoomScaleNormal="60" zoomScaleSheetLayoutView="54" zoomScalePageLayoutView="0" workbookViewId="0" topLeftCell="A22">
      <selection activeCell="G37" sqref="G37:G41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90" t="s">
        <v>95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</row>
    <row r="2" spans="17:19" ht="15.75" customHeight="1">
      <c r="Q2" s="392" t="s">
        <v>96</v>
      </c>
      <c r="R2" s="392"/>
      <c r="S2" s="126"/>
    </row>
    <row r="3" spans="2:19" ht="21.75" customHeight="1">
      <c r="B3" s="390" t="s">
        <v>100</v>
      </c>
      <c r="C3" s="390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108"/>
      <c r="Q3" s="392"/>
      <c r="R3" s="392"/>
      <c r="S3" s="15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4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49"/>
    </row>
    <row r="6" spans="2:19" ht="15" customHeight="1">
      <c r="B6" s="176" t="s">
        <v>119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38"/>
      <c r="O6" s="138"/>
      <c r="P6" s="138"/>
      <c r="Q6" s="138" t="s">
        <v>105</v>
      </c>
      <c r="R6" s="138"/>
      <c r="S6" s="150"/>
    </row>
    <row r="7" spans="2:19" ht="21" customHeight="1"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15"/>
      <c r="Q7" s="126"/>
      <c r="R7" s="126"/>
      <c r="S7" s="151"/>
    </row>
    <row r="8" spans="2:19" ht="22.5" customHeight="1">
      <c r="B8" s="138" t="s">
        <v>106</v>
      </c>
      <c r="C8" s="138"/>
      <c r="D8" s="13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138"/>
      <c r="Q8" s="138" t="s">
        <v>107</v>
      </c>
      <c r="R8" s="138"/>
      <c r="S8" s="152"/>
    </row>
    <row r="9" spans="2:19" ht="12" customHeight="1" thickBot="1"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48"/>
    </row>
    <row r="10" spans="2:19" s="140" customFormat="1" ht="67.5" customHeight="1">
      <c r="B10" s="422" t="s">
        <v>1</v>
      </c>
      <c r="C10" s="455" t="s">
        <v>123</v>
      </c>
      <c r="D10" s="428" t="s">
        <v>3</v>
      </c>
      <c r="E10" s="415" t="s">
        <v>144</v>
      </c>
      <c r="F10" s="415" t="s">
        <v>145</v>
      </c>
      <c r="G10" s="429" t="s">
        <v>146</v>
      </c>
      <c r="H10" s="449" t="s">
        <v>120</v>
      </c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1"/>
    </row>
    <row r="11" spans="2:19" s="140" customFormat="1" ht="17.25" customHeight="1" thickBot="1">
      <c r="B11" s="423"/>
      <c r="C11" s="456"/>
      <c r="D11" s="407"/>
      <c r="E11" s="410"/>
      <c r="F11" s="410"/>
      <c r="G11" s="430"/>
      <c r="H11" s="452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4"/>
    </row>
    <row r="12" spans="2:19" s="140" customFormat="1" ht="63.75" customHeight="1" thickBot="1">
      <c r="B12" s="424"/>
      <c r="C12" s="457"/>
      <c r="D12" s="408"/>
      <c r="E12" s="411"/>
      <c r="F12" s="411"/>
      <c r="G12" s="431"/>
      <c r="H12" s="172" t="s">
        <v>52</v>
      </c>
      <c r="I12" s="172" t="s">
        <v>53</v>
      </c>
      <c r="J12" s="172" t="s">
        <v>54</v>
      </c>
      <c r="K12" s="172" t="s">
        <v>55</v>
      </c>
      <c r="L12" s="172" t="s">
        <v>56</v>
      </c>
      <c r="M12" s="172" t="s">
        <v>57</v>
      </c>
      <c r="N12" s="170" t="s">
        <v>58</v>
      </c>
      <c r="O12" s="170" t="s">
        <v>59</v>
      </c>
      <c r="P12" s="170" t="s">
        <v>60</v>
      </c>
      <c r="Q12" s="170" t="s">
        <v>98</v>
      </c>
      <c r="R12" s="170" t="s">
        <v>99</v>
      </c>
      <c r="S12" s="170" t="s">
        <v>63</v>
      </c>
    </row>
    <row r="13" spans="2:19" s="140" customFormat="1" ht="15.75" thickBot="1">
      <c r="B13" s="143">
        <v>1</v>
      </c>
      <c r="C13" s="143">
        <v>2</v>
      </c>
      <c r="D13" s="143">
        <v>3</v>
      </c>
      <c r="E13" s="142">
        <v>4</v>
      </c>
      <c r="F13" s="142">
        <v>5</v>
      </c>
      <c r="G13" s="142" t="s">
        <v>127</v>
      </c>
      <c r="H13" s="142">
        <v>7</v>
      </c>
      <c r="I13" s="142">
        <v>8</v>
      </c>
      <c r="J13" s="142">
        <v>9</v>
      </c>
      <c r="K13" s="142">
        <v>10</v>
      </c>
      <c r="L13" s="142">
        <v>11</v>
      </c>
      <c r="M13" s="142">
        <v>12</v>
      </c>
      <c r="N13" s="142">
        <v>13</v>
      </c>
      <c r="O13" s="142">
        <v>14</v>
      </c>
      <c r="P13" s="142">
        <v>15</v>
      </c>
      <c r="Q13" s="142">
        <v>16</v>
      </c>
      <c r="R13" s="142">
        <v>17</v>
      </c>
      <c r="S13" s="142">
        <v>18</v>
      </c>
    </row>
    <row r="14" spans="2:19" ht="20.25">
      <c r="B14" s="217" t="s">
        <v>12</v>
      </c>
      <c r="C14" s="191" t="s">
        <v>104</v>
      </c>
      <c r="D14" s="201"/>
      <c r="E14" s="161">
        <f>SUM(E15:E25)</f>
        <v>0</v>
      </c>
      <c r="F14" s="161">
        <f aca="true" t="shared" si="0" ref="F14:S14">SUM(F15:F25)</f>
        <v>0</v>
      </c>
      <c r="G14" s="161">
        <f t="shared" si="0"/>
        <v>0</v>
      </c>
      <c r="H14" s="161">
        <f t="shared" si="0"/>
        <v>0</v>
      </c>
      <c r="I14" s="161">
        <f t="shared" si="0"/>
        <v>0</v>
      </c>
      <c r="J14" s="161">
        <f t="shared" si="0"/>
        <v>0</v>
      </c>
      <c r="K14" s="161">
        <f t="shared" si="0"/>
        <v>0</v>
      </c>
      <c r="L14" s="161">
        <f t="shared" si="0"/>
        <v>0</v>
      </c>
      <c r="M14" s="161">
        <f t="shared" si="0"/>
        <v>0</v>
      </c>
      <c r="N14" s="161">
        <f t="shared" si="0"/>
        <v>0</v>
      </c>
      <c r="O14" s="161">
        <f t="shared" si="0"/>
        <v>0</v>
      </c>
      <c r="P14" s="161">
        <f t="shared" si="0"/>
        <v>0</v>
      </c>
      <c r="Q14" s="161">
        <f t="shared" si="0"/>
        <v>0</v>
      </c>
      <c r="R14" s="161">
        <f t="shared" si="0"/>
        <v>0</v>
      </c>
      <c r="S14" s="202">
        <f t="shared" si="0"/>
        <v>0</v>
      </c>
    </row>
    <row r="15" spans="2:19" ht="20.25">
      <c r="B15" s="26">
        <v>1</v>
      </c>
      <c r="C15" s="192" t="s">
        <v>38</v>
      </c>
      <c r="D15" s="203">
        <v>611100</v>
      </c>
      <c r="E15" s="163"/>
      <c r="F15" s="163"/>
      <c r="G15" s="163">
        <f>SUM(H15:S15)</f>
        <v>0</v>
      </c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204"/>
    </row>
    <row r="16" spans="2:19" ht="37.5">
      <c r="B16" s="32">
        <v>2</v>
      </c>
      <c r="C16" s="193" t="s">
        <v>80</v>
      </c>
      <c r="D16" s="205">
        <v>611200</v>
      </c>
      <c r="E16" s="163"/>
      <c r="F16" s="163"/>
      <c r="G16" s="163">
        <f aca="true" t="shared" si="1" ref="G16:G66">SUM(H16:S16)</f>
        <v>0</v>
      </c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204"/>
    </row>
    <row r="17" spans="2:19" ht="20.25">
      <c r="B17" s="32">
        <v>3</v>
      </c>
      <c r="C17" s="194" t="s">
        <v>14</v>
      </c>
      <c r="D17" s="205">
        <v>613100</v>
      </c>
      <c r="E17" s="163"/>
      <c r="F17" s="163"/>
      <c r="G17" s="163">
        <f t="shared" si="1"/>
        <v>0</v>
      </c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204"/>
    </row>
    <row r="18" spans="2:19" ht="37.5">
      <c r="B18" s="32">
        <v>4</v>
      </c>
      <c r="C18" s="193" t="s">
        <v>81</v>
      </c>
      <c r="D18" s="205">
        <v>613200</v>
      </c>
      <c r="E18" s="163"/>
      <c r="F18" s="163"/>
      <c r="G18" s="163">
        <f t="shared" si="1"/>
        <v>0</v>
      </c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204"/>
    </row>
    <row r="19" spans="2:19" ht="37.5">
      <c r="B19" s="32">
        <v>5</v>
      </c>
      <c r="C19" s="193" t="s">
        <v>16</v>
      </c>
      <c r="D19" s="205">
        <v>613300</v>
      </c>
      <c r="E19" s="163"/>
      <c r="F19" s="163"/>
      <c r="G19" s="163">
        <f t="shared" si="1"/>
        <v>0</v>
      </c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204"/>
    </row>
    <row r="20" spans="2:19" ht="20.25">
      <c r="B20" s="32">
        <v>6</v>
      </c>
      <c r="C20" s="194" t="s">
        <v>40</v>
      </c>
      <c r="D20" s="205">
        <v>613400</v>
      </c>
      <c r="E20" s="163"/>
      <c r="F20" s="163"/>
      <c r="G20" s="163">
        <f t="shared" si="1"/>
        <v>0</v>
      </c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204"/>
    </row>
    <row r="21" spans="2:19" ht="37.5">
      <c r="B21" s="32">
        <v>7</v>
      </c>
      <c r="C21" s="193" t="s">
        <v>41</v>
      </c>
      <c r="D21" s="205">
        <v>613500</v>
      </c>
      <c r="E21" s="163"/>
      <c r="F21" s="163"/>
      <c r="G21" s="163">
        <f t="shared" si="1"/>
        <v>0</v>
      </c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204"/>
    </row>
    <row r="22" spans="2:19" ht="20.25">
      <c r="B22" s="32">
        <v>8</v>
      </c>
      <c r="C22" s="194" t="s">
        <v>101</v>
      </c>
      <c r="D22" s="205">
        <v>613600</v>
      </c>
      <c r="E22" s="163"/>
      <c r="F22" s="163"/>
      <c r="G22" s="163">
        <f t="shared" si="1"/>
        <v>0</v>
      </c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204"/>
    </row>
    <row r="23" spans="2:19" ht="20.25">
      <c r="B23" s="32">
        <v>9</v>
      </c>
      <c r="C23" s="194" t="s">
        <v>18</v>
      </c>
      <c r="D23" s="205">
        <v>613700</v>
      </c>
      <c r="E23" s="163"/>
      <c r="F23" s="163"/>
      <c r="G23" s="163">
        <f t="shared" si="1"/>
        <v>0</v>
      </c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204"/>
    </row>
    <row r="24" spans="2:19" ht="37.5">
      <c r="B24" s="32">
        <v>10</v>
      </c>
      <c r="C24" s="193" t="s">
        <v>83</v>
      </c>
      <c r="D24" s="205">
        <v>613800</v>
      </c>
      <c r="E24" s="163"/>
      <c r="F24" s="163"/>
      <c r="G24" s="163">
        <f t="shared" si="1"/>
        <v>0</v>
      </c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204"/>
    </row>
    <row r="25" spans="2:19" ht="37.5">
      <c r="B25" s="32">
        <v>11</v>
      </c>
      <c r="C25" s="193" t="s">
        <v>20</v>
      </c>
      <c r="D25" s="205">
        <v>613900</v>
      </c>
      <c r="E25" s="163"/>
      <c r="F25" s="163"/>
      <c r="G25" s="163">
        <f t="shared" si="1"/>
        <v>0</v>
      </c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204"/>
    </row>
    <row r="26" spans="2:19" ht="65.25" customHeight="1" thickBot="1">
      <c r="B26" s="218" t="s">
        <v>21</v>
      </c>
      <c r="C26" s="195" t="s">
        <v>103</v>
      </c>
      <c r="D26" s="206">
        <v>614000</v>
      </c>
      <c r="E26" s="166">
        <f>E27+E32+E34+E45+E48+E50</f>
        <v>0</v>
      </c>
      <c r="F26" s="166">
        <f aca="true" t="shared" si="2" ref="F26:S26">F27+F32+F34+F45+F48+F50</f>
        <v>0</v>
      </c>
      <c r="G26" s="166">
        <f t="shared" si="2"/>
        <v>0</v>
      </c>
      <c r="H26" s="166">
        <f t="shared" si="2"/>
        <v>0</v>
      </c>
      <c r="I26" s="166">
        <f t="shared" si="2"/>
        <v>0</v>
      </c>
      <c r="J26" s="166">
        <f t="shared" si="2"/>
        <v>0</v>
      </c>
      <c r="K26" s="166">
        <f t="shared" si="2"/>
        <v>0</v>
      </c>
      <c r="L26" s="166">
        <f t="shared" si="2"/>
        <v>0</v>
      </c>
      <c r="M26" s="166">
        <f t="shared" si="2"/>
        <v>0</v>
      </c>
      <c r="N26" s="166">
        <f t="shared" si="2"/>
        <v>0</v>
      </c>
      <c r="O26" s="166">
        <f t="shared" si="2"/>
        <v>0</v>
      </c>
      <c r="P26" s="166">
        <f t="shared" si="2"/>
        <v>0</v>
      </c>
      <c r="Q26" s="166">
        <f t="shared" si="2"/>
        <v>0</v>
      </c>
      <c r="R26" s="166">
        <f t="shared" si="2"/>
        <v>0</v>
      </c>
      <c r="S26" s="207">
        <f t="shared" si="2"/>
        <v>0</v>
      </c>
    </row>
    <row r="27" spans="2:19" ht="20.25">
      <c r="B27" s="219">
        <v>1</v>
      </c>
      <c r="C27" s="196" t="s">
        <v>85</v>
      </c>
      <c r="D27" s="208">
        <v>614100</v>
      </c>
      <c r="E27" s="237">
        <f>E28+E31+SUM(E28:E31)</f>
        <v>0</v>
      </c>
      <c r="F27" s="237">
        <f aca="true" t="shared" si="3" ref="F27:S27">F28+F31+SUM(F28:F31)</f>
        <v>0</v>
      </c>
      <c r="G27" s="237">
        <f t="shared" si="3"/>
        <v>0</v>
      </c>
      <c r="H27" s="237">
        <f t="shared" si="3"/>
        <v>0</v>
      </c>
      <c r="I27" s="237">
        <f t="shared" si="3"/>
        <v>0</v>
      </c>
      <c r="J27" s="237">
        <f t="shared" si="3"/>
        <v>0</v>
      </c>
      <c r="K27" s="237">
        <f t="shared" si="3"/>
        <v>0</v>
      </c>
      <c r="L27" s="237">
        <f t="shared" si="3"/>
        <v>0</v>
      </c>
      <c r="M27" s="237">
        <f t="shared" si="3"/>
        <v>0</v>
      </c>
      <c r="N27" s="237">
        <f t="shared" si="3"/>
        <v>0</v>
      </c>
      <c r="O27" s="237">
        <f t="shared" si="3"/>
        <v>0</v>
      </c>
      <c r="P27" s="237">
        <f t="shared" si="3"/>
        <v>0</v>
      </c>
      <c r="Q27" s="237">
        <f t="shared" si="3"/>
        <v>0</v>
      </c>
      <c r="R27" s="237">
        <f t="shared" si="3"/>
        <v>0</v>
      </c>
      <c r="S27" s="237">
        <f t="shared" si="3"/>
        <v>0</v>
      </c>
    </row>
    <row r="28" spans="2:19" ht="20.25">
      <c r="B28" s="37"/>
      <c r="C28" s="197"/>
      <c r="D28" s="209"/>
      <c r="E28" s="163"/>
      <c r="F28" s="163"/>
      <c r="G28" s="163">
        <f t="shared" si="1"/>
        <v>0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210"/>
    </row>
    <row r="29" spans="2:19" ht="20.25">
      <c r="B29" s="37"/>
      <c r="C29" s="197"/>
      <c r="D29" s="209"/>
      <c r="E29" s="163"/>
      <c r="F29" s="163"/>
      <c r="G29" s="163">
        <f t="shared" si="1"/>
        <v>0</v>
      </c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210"/>
    </row>
    <row r="30" spans="2:19" ht="20.25">
      <c r="B30" s="37"/>
      <c r="C30" s="197"/>
      <c r="D30" s="209"/>
      <c r="E30" s="163"/>
      <c r="F30" s="163"/>
      <c r="G30" s="163">
        <f t="shared" si="1"/>
        <v>0</v>
      </c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210"/>
    </row>
    <row r="31" spans="2:19" ht="20.25">
      <c r="B31" s="37"/>
      <c r="C31" s="197"/>
      <c r="D31" s="209"/>
      <c r="E31" s="163"/>
      <c r="F31" s="163"/>
      <c r="G31" s="163">
        <f t="shared" si="1"/>
        <v>0</v>
      </c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210"/>
    </row>
    <row r="32" spans="2:19" ht="20.25">
      <c r="B32" s="37">
        <v>2</v>
      </c>
      <c r="C32" s="197" t="s">
        <v>86</v>
      </c>
      <c r="D32" s="209">
        <v>614200</v>
      </c>
      <c r="E32" s="163">
        <f>E33</f>
        <v>0</v>
      </c>
      <c r="F32" s="163">
        <f aca="true" t="shared" si="4" ref="F32:S32">F33</f>
        <v>0</v>
      </c>
      <c r="G32" s="163">
        <f t="shared" si="4"/>
        <v>0</v>
      </c>
      <c r="H32" s="163">
        <f t="shared" si="4"/>
        <v>0</v>
      </c>
      <c r="I32" s="163">
        <f t="shared" si="4"/>
        <v>0</v>
      </c>
      <c r="J32" s="163">
        <f t="shared" si="4"/>
        <v>0</v>
      </c>
      <c r="K32" s="163">
        <f t="shared" si="4"/>
        <v>0</v>
      </c>
      <c r="L32" s="163">
        <f t="shared" si="4"/>
        <v>0</v>
      </c>
      <c r="M32" s="163">
        <f t="shared" si="4"/>
        <v>0</v>
      </c>
      <c r="N32" s="163">
        <f t="shared" si="4"/>
        <v>0</v>
      </c>
      <c r="O32" s="163">
        <f t="shared" si="4"/>
        <v>0</v>
      </c>
      <c r="P32" s="163">
        <f t="shared" si="4"/>
        <v>0</v>
      </c>
      <c r="Q32" s="163">
        <f t="shared" si="4"/>
        <v>0</v>
      </c>
      <c r="R32" s="163">
        <f t="shared" si="4"/>
        <v>0</v>
      </c>
      <c r="S32" s="204">
        <f t="shared" si="4"/>
        <v>0</v>
      </c>
    </row>
    <row r="33" spans="2:19" ht="20.25">
      <c r="B33" s="37"/>
      <c r="C33" s="197"/>
      <c r="D33" s="209"/>
      <c r="E33" s="163"/>
      <c r="F33" s="163"/>
      <c r="G33" s="163">
        <f t="shared" si="1"/>
        <v>0</v>
      </c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210"/>
    </row>
    <row r="34" spans="2:19" ht="37.5">
      <c r="B34" s="37">
        <v>3</v>
      </c>
      <c r="C34" s="193" t="s">
        <v>87</v>
      </c>
      <c r="D34" s="209">
        <v>614300</v>
      </c>
      <c r="E34" s="163">
        <f>SUM(E35:E44)</f>
        <v>0</v>
      </c>
      <c r="F34" s="163">
        <f aca="true" t="shared" si="5" ref="F34:S34">SUM(F35:F44)</f>
        <v>0</v>
      </c>
      <c r="G34" s="163">
        <f t="shared" si="5"/>
        <v>0</v>
      </c>
      <c r="H34" s="163">
        <f t="shared" si="5"/>
        <v>0</v>
      </c>
      <c r="I34" s="163">
        <f t="shared" si="5"/>
        <v>0</v>
      </c>
      <c r="J34" s="163">
        <f t="shared" si="5"/>
        <v>0</v>
      </c>
      <c r="K34" s="163">
        <f t="shared" si="5"/>
        <v>0</v>
      </c>
      <c r="L34" s="163">
        <f t="shared" si="5"/>
        <v>0</v>
      </c>
      <c r="M34" s="163">
        <f t="shared" si="5"/>
        <v>0</v>
      </c>
      <c r="N34" s="163">
        <f t="shared" si="5"/>
        <v>0</v>
      </c>
      <c r="O34" s="163">
        <f t="shared" si="5"/>
        <v>0</v>
      </c>
      <c r="P34" s="163">
        <f t="shared" si="5"/>
        <v>0</v>
      </c>
      <c r="Q34" s="163">
        <f t="shared" si="5"/>
        <v>0</v>
      </c>
      <c r="R34" s="163">
        <f t="shared" si="5"/>
        <v>0</v>
      </c>
      <c r="S34" s="163">
        <f t="shared" si="5"/>
        <v>0</v>
      </c>
    </row>
    <row r="35" spans="2:19" ht="20.25">
      <c r="B35" s="37"/>
      <c r="C35" s="197"/>
      <c r="D35" s="209"/>
      <c r="E35" s="163"/>
      <c r="F35" s="163"/>
      <c r="G35" s="163">
        <f t="shared" si="1"/>
        <v>0</v>
      </c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210"/>
    </row>
    <row r="36" spans="2:19" ht="20.25">
      <c r="B36" s="37"/>
      <c r="C36" s="197"/>
      <c r="D36" s="209"/>
      <c r="E36" s="163"/>
      <c r="F36" s="163"/>
      <c r="G36" s="163">
        <f t="shared" si="1"/>
        <v>0</v>
      </c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210"/>
    </row>
    <row r="37" spans="2:19" ht="20.25">
      <c r="B37" s="37"/>
      <c r="C37" s="197"/>
      <c r="D37" s="209"/>
      <c r="E37" s="163"/>
      <c r="F37" s="163"/>
      <c r="G37" s="163">
        <f t="shared" si="1"/>
        <v>0</v>
      </c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210"/>
    </row>
    <row r="38" spans="2:19" ht="20.25">
      <c r="B38" s="37"/>
      <c r="C38" s="197"/>
      <c r="D38" s="209"/>
      <c r="E38" s="163"/>
      <c r="F38" s="163"/>
      <c r="G38" s="163">
        <f t="shared" si="1"/>
        <v>0</v>
      </c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210"/>
    </row>
    <row r="39" spans="2:19" ht="20.25">
      <c r="B39" s="37"/>
      <c r="C39" s="197"/>
      <c r="D39" s="209"/>
      <c r="E39" s="163"/>
      <c r="F39" s="163"/>
      <c r="G39" s="163">
        <f t="shared" si="1"/>
        <v>0</v>
      </c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210"/>
    </row>
    <row r="40" spans="2:19" ht="20.25">
      <c r="B40" s="37"/>
      <c r="C40" s="197"/>
      <c r="D40" s="209"/>
      <c r="E40" s="163"/>
      <c r="F40" s="163"/>
      <c r="G40" s="163">
        <f t="shared" si="1"/>
        <v>0</v>
      </c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210"/>
    </row>
    <row r="41" spans="2:19" ht="20.25">
      <c r="B41" s="32"/>
      <c r="C41" s="197"/>
      <c r="D41" s="205"/>
      <c r="E41" s="164"/>
      <c r="F41" s="164"/>
      <c r="G41" s="163">
        <f t="shared" si="1"/>
        <v>0</v>
      </c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204"/>
    </row>
    <row r="42" spans="2:19" ht="20.25">
      <c r="B42" s="37"/>
      <c r="C42" s="197"/>
      <c r="D42" s="209"/>
      <c r="E42" s="163"/>
      <c r="F42" s="163"/>
      <c r="G42" s="163">
        <f t="shared" si="1"/>
        <v>0</v>
      </c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210"/>
    </row>
    <row r="43" spans="2:19" ht="20.25">
      <c r="B43" s="37"/>
      <c r="C43" s="197"/>
      <c r="D43" s="209"/>
      <c r="E43" s="163"/>
      <c r="F43" s="163"/>
      <c r="G43" s="163">
        <f t="shared" si="1"/>
        <v>0</v>
      </c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210"/>
    </row>
    <row r="44" spans="2:19" ht="20.25">
      <c r="B44" s="32"/>
      <c r="C44" s="197"/>
      <c r="D44" s="205"/>
      <c r="E44" s="164"/>
      <c r="F44" s="164"/>
      <c r="G44" s="164">
        <f t="shared" si="1"/>
        <v>0</v>
      </c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204"/>
    </row>
    <row r="45" spans="2:19" ht="20.25">
      <c r="B45" s="37">
        <v>4</v>
      </c>
      <c r="C45" s="197" t="s">
        <v>88</v>
      </c>
      <c r="D45" s="209">
        <v>614700</v>
      </c>
      <c r="E45" s="163">
        <f>SUM(E46:E47)</f>
        <v>0</v>
      </c>
      <c r="F45" s="163">
        <f aca="true" t="shared" si="6" ref="F45:S45">SUM(F46:F47)</f>
        <v>0</v>
      </c>
      <c r="G45" s="163">
        <f t="shared" si="6"/>
        <v>0</v>
      </c>
      <c r="H45" s="163">
        <f t="shared" si="6"/>
        <v>0</v>
      </c>
      <c r="I45" s="163">
        <f t="shared" si="6"/>
        <v>0</v>
      </c>
      <c r="J45" s="163">
        <f t="shared" si="6"/>
        <v>0</v>
      </c>
      <c r="K45" s="163">
        <f t="shared" si="6"/>
        <v>0</v>
      </c>
      <c r="L45" s="163">
        <f t="shared" si="6"/>
        <v>0</v>
      </c>
      <c r="M45" s="163">
        <f t="shared" si="6"/>
        <v>0</v>
      </c>
      <c r="N45" s="163">
        <f t="shared" si="6"/>
        <v>0</v>
      </c>
      <c r="O45" s="163">
        <f t="shared" si="6"/>
        <v>0</v>
      </c>
      <c r="P45" s="163">
        <f t="shared" si="6"/>
        <v>0</v>
      </c>
      <c r="Q45" s="163">
        <f t="shared" si="6"/>
        <v>0</v>
      </c>
      <c r="R45" s="163">
        <f t="shared" si="6"/>
        <v>0</v>
      </c>
      <c r="S45" s="204">
        <f t="shared" si="6"/>
        <v>0</v>
      </c>
    </row>
    <row r="46" spans="2:19" ht="20.25">
      <c r="B46" s="37"/>
      <c r="C46" s="197"/>
      <c r="D46" s="209"/>
      <c r="E46" s="163"/>
      <c r="F46" s="163"/>
      <c r="G46" s="163">
        <f t="shared" si="1"/>
        <v>0</v>
      </c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210"/>
    </row>
    <row r="47" spans="2:19" ht="20.25">
      <c r="B47" s="37"/>
      <c r="C47" s="197"/>
      <c r="D47" s="209"/>
      <c r="E47" s="163"/>
      <c r="F47" s="163"/>
      <c r="G47" s="163">
        <f t="shared" si="1"/>
        <v>0</v>
      </c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210"/>
    </row>
    <row r="48" spans="2:19" ht="20.25">
      <c r="B48" s="37">
        <v>5</v>
      </c>
      <c r="C48" s="197" t="s">
        <v>89</v>
      </c>
      <c r="D48" s="209">
        <v>614800</v>
      </c>
      <c r="E48" s="163">
        <f>E49</f>
        <v>0</v>
      </c>
      <c r="F48" s="163">
        <f aca="true" t="shared" si="7" ref="F48:S48">F49</f>
        <v>0</v>
      </c>
      <c r="G48" s="163">
        <f t="shared" si="7"/>
        <v>0</v>
      </c>
      <c r="H48" s="163">
        <f t="shared" si="7"/>
        <v>0</v>
      </c>
      <c r="I48" s="163">
        <f t="shared" si="7"/>
        <v>0</v>
      </c>
      <c r="J48" s="163">
        <f t="shared" si="7"/>
        <v>0</v>
      </c>
      <c r="K48" s="163">
        <f t="shared" si="7"/>
        <v>0</v>
      </c>
      <c r="L48" s="163">
        <f t="shared" si="7"/>
        <v>0</v>
      </c>
      <c r="M48" s="163">
        <f t="shared" si="7"/>
        <v>0</v>
      </c>
      <c r="N48" s="163">
        <f t="shared" si="7"/>
        <v>0</v>
      </c>
      <c r="O48" s="163">
        <f t="shared" si="7"/>
        <v>0</v>
      </c>
      <c r="P48" s="163">
        <f t="shared" si="7"/>
        <v>0</v>
      </c>
      <c r="Q48" s="163">
        <f t="shared" si="7"/>
        <v>0</v>
      </c>
      <c r="R48" s="163">
        <f t="shared" si="7"/>
        <v>0</v>
      </c>
      <c r="S48" s="204">
        <f t="shared" si="7"/>
        <v>0</v>
      </c>
    </row>
    <row r="49" spans="2:19" ht="20.25">
      <c r="B49" s="37"/>
      <c r="C49" s="197"/>
      <c r="D49" s="209"/>
      <c r="E49" s="163"/>
      <c r="F49" s="163"/>
      <c r="G49" s="163">
        <f t="shared" si="1"/>
        <v>0</v>
      </c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210"/>
    </row>
    <row r="50" spans="2:19" ht="20.25">
      <c r="B50" s="37">
        <v>6</v>
      </c>
      <c r="C50" s="197" t="s">
        <v>90</v>
      </c>
      <c r="D50" s="209">
        <v>614900</v>
      </c>
      <c r="E50" s="163">
        <f>E51</f>
        <v>0</v>
      </c>
      <c r="F50" s="163">
        <f aca="true" t="shared" si="8" ref="F50:S50">F51</f>
        <v>0</v>
      </c>
      <c r="G50" s="163">
        <f t="shared" si="8"/>
        <v>0</v>
      </c>
      <c r="H50" s="163">
        <f t="shared" si="8"/>
        <v>0</v>
      </c>
      <c r="I50" s="163">
        <f t="shared" si="8"/>
        <v>0</v>
      </c>
      <c r="J50" s="163">
        <f t="shared" si="8"/>
        <v>0</v>
      </c>
      <c r="K50" s="163">
        <f t="shared" si="8"/>
        <v>0</v>
      </c>
      <c r="L50" s="163">
        <f t="shared" si="8"/>
        <v>0</v>
      </c>
      <c r="M50" s="163">
        <f t="shared" si="8"/>
        <v>0</v>
      </c>
      <c r="N50" s="163">
        <f t="shared" si="8"/>
        <v>0</v>
      </c>
      <c r="O50" s="163">
        <f t="shared" si="8"/>
        <v>0</v>
      </c>
      <c r="P50" s="163">
        <f t="shared" si="8"/>
        <v>0</v>
      </c>
      <c r="Q50" s="163">
        <f t="shared" si="8"/>
        <v>0</v>
      </c>
      <c r="R50" s="163">
        <f t="shared" si="8"/>
        <v>0</v>
      </c>
      <c r="S50" s="204">
        <f t="shared" si="8"/>
        <v>0</v>
      </c>
    </row>
    <row r="51" spans="2:19" ht="20.25">
      <c r="B51" s="32"/>
      <c r="C51" s="192"/>
      <c r="D51" s="216"/>
      <c r="E51" s="163"/>
      <c r="F51" s="163"/>
      <c r="G51" s="163">
        <f t="shared" si="1"/>
        <v>0</v>
      </c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204"/>
    </row>
    <row r="52" spans="2:19" ht="38.25" thickBot="1">
      <c r="B52" s="218" t="s">
        <v>23</v>
      </c>
      <c r="C52" s="195" t="s">
        <v>102</v>
      </c>
      <c r="D52" s="206">
        <v>615000</v>
      </c>
      <c r="E52" s="166">
        <f>E53+E56</f>
        <v>0</v>
      </c>
      <c r="F52" s="166">
        <f aca="true" t="shared" si="9" ref="F52:S52">F53+F56</f>
        <v>0</v>
      </c>
      <c r="G52" s="166">
        <f t="shared" si="9"/>
        <v>0</v>
      </c>
      <c r="H52" s="166">
        <f t="shared" si="9"/>
        <v>0</v>
      </c>
      <c r="I52" s="166">
        <f t="shared" si="9"/>
        <v>0</v>
      </c>
      <c r="J52" s="166">
        <f t="shared" si="9"/>
        <v>0</v>
      </c>
      <c r="K52" s="166">
        <f t="shared" si="9"/>
        <v>0</v>
      </c>
      <c r="L52" s="166">
        <f t="shared" si="9"/>
        <v>0</v>
      </c>
      <c r="M52" s="166">
        <f t="shared" si="9"/>
        <v>0</v>
      </c>
      <c r="N52" s="166">
        <f t="shared" si="9"/>
        <v>0</v>
      </c>
      <c r="O52" s="166">
        <f t="shared" si="9"/>
        <v>0</v>
      </c>
      <c r="P52" s="166">
        <f t="shared" si="9"/>
        <v>0</v>
      </c>
      <c r="Q52" s="166">
        <f t="shared" si="9"/>
        <v>0</v>
      </c>
      <c r="R52" s="166">
        <f t="shared" si="9"/>
        <v>0</v>
      </c>
      <c r="S52" s="207">
        <f t="shared" si="9"/>
        <v>0</v>
      </c>
    </row>
    <row r="53" spans="2:19" ht="37.5">
      <c r="B53" s="219">
        <v>1</v>
      </c>
      <c r="C53" s="196" t="s">
        <v>91</v>
      </c>
      <c r="D53" s="208">
        <v>615100</v>
      </c>
      <c r="E53" s="237">
        <f>SUM(E54:E55)</f>
        <v>0</v>
      </c>
      <c r="F53" s="237">
        <f aca="true" t="shared" si="10" ref="F53:S53">SUM(F54:F55)</f>
        <v>0</v>
      </c>
      <c r="G53" s="237">
        <f t="shared" si="10"/>
        <v>0</v>
      </c>
      <c r="H53" s="237">
        <f t="shared" si="10"/>
        <v>0</v>
      </c>
      <c r="I53" s="237">
        <f t="shared" si="10"/>
        <v>0</v>
      </c>
      <c r="J53" s="237">
        <f t="shared" si="10"/>
        <v>0</v>
      </c>
      <c r="K53" s="237">
        <f t="shared" si="10"/>
        <v>0</v>
      </c>
      <c r="L53" s="237">
        <f t="shared" si="10"/>
        <v>0</v>
      </c>
      <c r="M53" s="237">
        <f t="shared" si="10"/>
        <v>0</v>
      </c>
      <c r="N53" s="237">
        <f t="shared" si="10"/>
        <v>0</v>
      </c>
      <c r="O53" s="237">
        <f t="shared" si="10"/>
        <v>0</v>
      </c>
      <c r="P53" s="237">
        <f t="shared" si="10"/>
        <v>0</v>
      </c>
      <c r="Q53" s="237">
        <f t="shared" si="10"/>
        <v>0</v>
      </c>
      <c r="R53" s="237">
        <f t="shared" si="10"/>
        <v>0</v>
      </c>
      <c r="S53" s="238">
        <f t="shared" si="10"/>
        <v>0</v>
      </c>
    </row>
    <row r="54" spans="2:19" ht="20.25">
      <c r="B54" s="37"/>
      <c r="C54" s="197"/>
      <c r="D54" s="209"/>
      <c r="E54" s="168"/>
      <c r="F54" s="168"/>
      <c r="G54" s="163">
        <f t="shared" si="1"/>
        <v>0</v>
      </c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210"/>
    </row>
    <row r="55" spans="2:19" ht="20.25">
      <c r="B55" s="37"/>
      <c r="C55" s="197"/>
      <c r="D55" s="209"/>
      <c r="E55" s="168"/>
      <c r="F55" s="168"/>
      <c r="G55" s="163">
        <f t="shared" si="1"/>
        <v>0</v>
      </c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210"/>
    </row>
    <row r="56" spans="2:19" ht="37.5">
      <c r="B56" s="37">
        <v>2</v>
      </c>
      <c r="C56" s="198" t="s">
        <v>92</v>
      </c>
      <c r="D56" s="209">
        <v>615200</v>
      </c>
      <c r="E56" s="168">
        <f>E57</f>
        <v>0</v>
      </c>
      <c r="F56" s="168">
        <f aca="true" t="shared" si="11" ref="F56:S56">F57</f>
        <v>0</v>
      </c>
      <c r="G56" s="168">
        <f t="shared" si="11"/>
        <v>0</v>
      </c>
      <c r="H56" s="168">
        <f t="shared" si="11"/>
        <v>0</v>
      </c>
      <c r="I56" s="168">
        <f t="shared" si="11"/>
        <v>0</v>
      </c>
      <c r="J56" s="168">
        <f t="shared" si="11"/>
        <v>0</v>
      </c>
      <c r="K56" s="168">
        <f t="shared" si="11"/>
        <v>0</v>
      </c>
      <c r="L56" s="168">
        <f t="shared" si="11"/>
        <v>0</v>
      </c>
      <c r="M56" s="168">
        <f t="shared" si="11"/>
        <v>0</v>
      </c>
      <c r="N56" s="168">
        <f t="shared" si="11"/>
        <v>0</v>
      </c>
      <c r="O56" s="168">
        <f t="shared" si="11"/>
        <v>0</v>
      </c>
      <c r="P56" s="168">
        <f t="shared" si="11"/>
        <v>0</v>
      </c>
      <c r="Q56" s="168">
        <f t="shared" si="11"/>
        <v>0</v>
      </c>
      <c r="R56" s="168">
        <f t="shared" si="11"/>
        <v>0</v>
      </c>
      <c r="S56" s="210">
        <f t="shared" si="11"/>
        <v>0</v>
      </c>
    </row>
    <row r="57" spans="2:19" ht="20.25">
      <c r="B57" s="37"/>
      <c r="C57" s="198"/>
      <c r="D57" s="209"/>
      <c r="E57" s="168"/>
      <c r="F57" s="168"/>
      <c r="G57" s="163">
        <f t="shared" si="1"/>
        <v>0</v>
      </c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210"/>
    </row>
    <row r="58" spans="2:19" ht="38.25" thickBot="1">
      <c r="B58" s="218" t="s">
        <v>24</v>
      </c>
      <c r="C58" s="195" t="s">
        <v>48</v>
      </c>
      <c r="D58" s="206">
        <v>616000</v>
      </c>
      <c r="E58" s="166">
        <f>E59</f>
        <v>0</v>
      </c>
      <c r="F58" s="166">
        <f aca="true" t="shared" si="12" ref="F58:S58">F59</f>
        <v>0</v>
      </c>
      <c r="G58" s="166">
        <f t="shared" si="12"/>
        <v>0</v>
      </c>
      <c r="H58" s="166">
        <f t="shared" si="12"/>
        <v>0</v>
      </c>
      <c r="I58" s="166">
        <f t="shared" si="12"/>
        <v>0</v>
      </c>
      <c r="J58" s="166">
        <f t="shared" si="12"/>
        <v>0</v>
      </c>
      <c r="K58" s="166">
        <f t="shared" si="12"/>
        <v>0</v>
      </c>
      <c r="L58" s="166">
        <f t="shared" si="12"/>
        <v>0</v>
      </c>
      <c r="M58" s="166">
        <f t="shared" si="12"/>
        <v>0</v>
      </c>
      <c r="N58" s="166">
        <f t="shared" si="12"/>
        <v>0</v>
      </c>
      <c r="O58" s="166">
        <f t="shared" si="12"/>
        <v>0</v>
      </c>
      <c r="P58" s="166">
        <f t="shared" si="12"/>
        <v>0</v>
      </c>
      <c r="Q58" s="166">
        <f t="shared" si="12"/>
        <v>0</v>
      </c>
      <c r="R58" s="166">
        <f t="shared" si="12"/>
        <v>0</v>
      </c>
      <c r="S58" s="207">
        <f t="shared" si="12"/>
        <v>0</v>
      </c>
    </row>
    <row r="59" spans="2:19" ht="20.25">
      <c r="B59" s="220">
        <v>1</v>
      </c>
      <c r="C59" s="199" t="s">
        <v>93</v>
      </c>
      <c r="D59" s="211">
        <v>616200</v>
      </c>
      <c r="E59" s="190"/>
      <c r="F59" s="190"/>
      <c r="G59" s="182">
        <f t="shared" si="1"/>
        <v>0</v>
      </c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212"/>
    </row>
    <row r="60" spans="2:19" ht="57" thickBot="1">
      <c r="B60" s="218" t="s">
        <v>28</v>
      </c>
      <c r="C60" s="195" t="s">
        <v>143</v>
      </c>
      <c r="D60" s="213"/>
      <c r="E60" s="166">
        <f>SUM(E61:E66)</f>
        <v>0</v>
      </c>
      <c r="F60" s="166">
        <f aca="true" t="shared" si="13" ref="F60:S60">SUM(F61:F66)</f>
        <v>0</v>
      </c>
      <c r="G60" s="166">
        <f t="shared" si="13"/>
        <v>0</v>
      </c>
      <c r="H60" s="166">
        <f t="shared" si="13"/>
        <v>0</v>
      </c>
      <c r="I60" s="166">
        <f t="shared" si="13"/>
        <v>0</v>
      </c>
      <c r="J60" s="166">
        <f t="shared" si="13"/>
        <v>0</v>
      </c>
      <c r="K60" s="166">
        <f t="shared" si="13"/>
        <v>0</v>
      </c>
      <c r="L60" s="166">
        <f t="shared" si="13"/>
        <v>0</v>
      </c>
      <c r="M60" s="166">
        <f t="shared" si="13"/>
        <v>0</v>
      </c>
      <c r="N60" s="166">
        <f t="shared" si="13"/>
        <v>0</v>
      </c>
      <c r="O60" s="166">
        <f t="shared" si="13"/>
        <v>0</v>
      </c>
      <c r="P60" s="166">
        <f t="shared" si="13"/>
        <v>0</v>
      </c>
      <c r="Q60" s="166">
        <f t="shared" si="13"/>
        <v>0</v>
      </c>
      <c r="R60" s="166">
        <f t="shared" si="13"/>
        <v>0</v>
      </c>
      <c r="S60" s="207">
        <f t="shared" si="13"/>
        <v>0</v>
      </c>
    </row>
    <row r="61" spans="2:19" ht="37.5">
      <c r="B61" s="221">
        <v>1</v>
      </c>
      <c r="C61" s="200" t="s">
        <v>94</v>
      </c>
      <c r="D61" s="214">
        <v>821100</v>
      </c>
      <c r="E61" s="182"/>
      <c r="F61" s="182"/>
      <c r="G61" s="182">
        <f t="shared" si="1"/>
        <v>0</v>
      </c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215"/>
    </row>
    <row r="62" spans="2:19" ht="20.25">
      <c r="B62" s="32">
        <v>2</v>
      </c>
      <c r="C62" s="192" t="s">
        <v>43</v>
      </c>
      <c r="D62" s="216">
        <v>821200</v>
      </c>
      <c r="E62" s="163"/>
      <c r="F62" s="163"/>
      <c r="G62" s="163">
        <f t="shared" si="1"/>
        <v>0</v>
      </c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204"/>
    </row>
    <row r="63" spans="2:19" ht="20.25">
      <c r="B63" s="32">
        <v>3</v>
      </c>
      <c r="C63" s="192" t="s">
        <v>44</v>
      </c>
      <c r="D63" s="216">
        <v>821300</v>
      </c>
      <c r="E63" s="163"/>
      <c r="F63" s="163"/>
      <c r="G63" s="163">
        <f t="shared" si="1"/>
        <v>0</v>
      </c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204"/>
    </row>
    <row r="64" spans="2:19" ht="37.5">
      <c r="B64" s="32">
        <v>4</v>
      </c>
      <c r="C64" s="198" t="s">
        <v>45</v>
      </c>
      <c r="D64" s="216">
        <v>821400</v>
      </c>
      <c r="E64" s="163"/>
      <c r="F64" s="163"/>
      <c r="G64" s="163">
        <f t="shared" si="1"/>
        <v>0</v>
      </c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204"/>
    </row>
    <row r="65" spans="2:19" ht="37.5">
      <c r="B65" s="32">
        <v>5</v>
      </c>
      <c r="C65" s="198" t="s">
        <v>46</v>
      </c>
      <c r="D65" s="216">
        <v>821500</v>
      </c>
      <c r="E65" s="163"/>
      <c r="F65" s="163"/>
      <c r="G65" s="163">
        <f t="shared" si="1"/>
        <v>0</v>
      </c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204"/>
    </row>
    <row r="66" spans="2:20" ht="42" customHeight="1">
      <c r="B66" s="32">
        <v>6</v>
      </c>
      <c r="C66" s="198" t="s">
        <v>47</v>
      </c>
      <c r="D66" s="216">
        <v>821600</v>
      </c>
      <c r="E66" s="163"/>
      <c r="F66" s="163"/>
      <c r="G66" s="163">
        <f t="shared" si="1"/>
        <v>0</v>
      </c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204"/>
      <c r="T66" s="11"/>
    </row>
    <row r="67" spans="2:20" ht="38.25" thickBot="1">
      <c r="B67" s="218"/>
      <c r="C67" s="195" t="s">
        <v>49</v>
      </c>
      <c r="D67" s="213"/>
      <c r="E67" s="166">
        <f>E14+E26+E52+E58+E60</f>
        <v>0</v>
      </c>
      <c r="F67" s="166">
        <f aca="true" t="shared" si="14" ref="F67:S67">F14+F26+F52+F58+F60</f>
        <v>0</v>
      </c>
      <c r="G67" s="166">
        <f t="shared" si="14"/>
        <v>0</v>
      </c>
      <c r="H67" s="166">
        <f t="shared" si="14"/>
        <v>0</v>
      </c>
      <c r="I67" s="166">
        <f t="shared" si="14"/>
        <v>0</v>
      </c>
      <c r="J67" s="166">
        <f t="shared" si="14"/>
        <v>0</v>
      </c>
      <c r="K67" s="166">
        <f t="shared" si="14"/>
        <v>0</v>
      </c>
      <c r="L67" s="166">
        <f t="shared" si="14"/>
        <v>0</v>
      </c>
      <c r="M67" s="166">
        <f t="shared" si="14"/>
        <v>0</v>
      </c>
      <c r="N67" s="166">
        <f t="shared" si="14"/>
        <v>0</v>
      </c>
      <c r="O67" s="166">
        <f t="shared" si="14"/>
        <v>0</v>
      </c>
      <c r="P67" s="166">
        <f t="shared" si="14"/>
        <v>0</v>
      </c>
      <c r="Q67" s="166">
        <f t="shared" si="14"/>
        <v>0</v>
      </c>
      <c r="R67" s="166">
        <f t="shared" si="14"/>
        <v>0</v>
      </c>
      <c r="S67" s="207">
        <f t="shared" si="14"/>
        <v>0</v>
      </c>
      <c r="T67" s="11"/>
    </row>
    <row r="68" spans="2:20" ht="18.75">
      <c r="B68" s="135"/>
      <c r="C68" s="136"/>
      <c r="D68" s="137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11"/>
    </row>
    <row r="69" spans="2:20" ht="18.75">
      <c r="B69" s="135"/>
      <c r="C69" s="136"/>
      <c r="D69" s="137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11"/>
    </row>
    <row r="70" spans="2:20" ht="15.75" customHeight="1">
      <c r="B70" s="10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6"/>
      <c r="Q70" s="6"/>
      <c r="R70" s="6"/>
      <c r="S70" s="6"/>
      <c r="T70" s="11"/>
    </row>
    <row r="71" spans="2:20" ht="15.75" customHeight="1">
      <c r="B71" s="10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6"/>
      <c r="Q71" s="132"/>
      <c r="R71" s="132"/>
      <c r="S71" s="132"/>
      <c r="T71" s="11"/>
    </row>
    <row r="72" spans="2:20" ht="15.75" customHeight="1">
      <c r="B72" s="10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6"/>
      <c r="Q72" s="6"/>
      <c r="R72" s="6"/>
      <c r="S72" s="6"/>
      <c r="T72" s="11"/>
    </row>
    <row r="73" spans="2:20" ht="15" customHeight="1">
      <c r="B73" s="11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1"/>
      <c r="O73" s="13"/>
      <c r="P73" s="13"/>
      <c r="Q73" s="11"/>
      <c r="R73" s="134" t="s">
        <v>97</v>
      </c>
      <c r="T73" s="11"/>
    </row>
    <row r="74" spans="2:19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2:19" ht="18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0"/>
      <c r="P75" s="7"/>
      <c r="Q75" s="11"/>
      <c r="R75" s="10"/>
      <c r="S75" s="53"/>
    </row>
    <row r="76" spans="2:19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2:19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</sheetData>
  <sheetProtection password="C5E3" sheet="1"/>
  <mergeCells count="14">
    <mergeCell ref="B1:S1"/>
    <mergeCell ref="Q2:R3"/>
    <mergeCell ref="B3:C3"/>
    <mergeCell ref="D3:O3"/>
    <mergeCell ref="B7:O7"/>
    <mergeCell ref="E8:O8"/>
    <mergeCell ref="H10:S11"/>
    <mergeCell ref="C70:O70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51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7"/>
  <sheetViews>
    <sheetView view="pageBreakPreview" zoomScale="54" zoomScaleNormal="60" zoomScaleSheetLayoutView="54" zoomScalePageLayoutView="0" workbookViewId="0" topLeftCell="A16">
      <selection activeCell="E34" sqref="E34:S3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90" t="s">
        <v>95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</row>
    <row r="2" spans="17:19" ht="15.75" customHeight="1">
      <c r="Q2" s="392" t="s">
        <v>96</v>
      </c>
      <c r="R2" s="392"/>
      <c r="S2" s="126"/>
    </row>
    <row r="3" spans="2:19" ht="21.75" customHeight="1">
      <c r="B3" s="390" t="s">
        <v>100</v>
      </c>
      <c r="C3" s="390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108"/>
      <c r="Q3" s="392"/>
      <c r="R3" s="392"/>
      <c r="S3" s="15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4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49"/>
    </row>
    <row r="6" spans="2:19" ht="15" customHeight="1">
      <c r="B6" s="176" t="s">
        <v>119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38"/>
      <c r="O6" s="138"/>
      <c r="P6" s="138"/>
      <c r="Q6" s="138" t="s">
        <v>105</v>
      </c>
      <c r="R6" s="138"/>
      <c r="S6" s="150"/>
    </row>
    <row r="7" spans="2:19" ht="21" customHeight="1"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15"/>
      <c r="Q7" s="126"/>
      <c r="R7" s="126"/>
      <c r="S7" s="151"/>
    </row>
    <row r="8" spans="2:19" ht="22.5" customHeight="1">
      <c r="B8" s="138" t="s">
        <v>106</v>
      </c>
      <c r="C8" s="138"/>
      <c r="D8" s="13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138"/>
      <c r="Q8" s="138" t="s">
        <v>107</v>
      </c>
      <c r="R8" s="138"/>
      <c r="S8" s="152"/>
    </row>
    <row r="9" spans="2:19" ht="12" customHeight="1" thickBot="1"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48"/>
    </row>
    <row r="10" spans="2:19" s="140" customFormat="1" ht="67.5" customHeight="1">
      <c r="B10" s="422" t="s">
        <v>1</v>
      </c>
      <c r="C10" s="455" t="s">
        <v>123</v>
      </c>
      <c r="D10" s="428" t="s">
        <v>3</v>
      </c>
      <c r="E10" s="415" t="s">
        <v>144</v>
      </c>
      <c r="F10" s="415" t="s">
        <v>145</v>
      </c>
      <c r="G10" s="429" t="s">
        <v>146</v>
      </c>
      <c r="H10" s="449" t="s">
        <v>120</v>
      </c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1"/>
    </row>
    <row r="11" spans="2:19" s="140" customFormat="1" ht="17.25" customHeight="1" thickBot="1">
      <c r="B11" s="423"/>
      <c r="C11" s="456"/>
      <c r="D11" s="407"/>
      <c r="E11" s="410"/>
      <c r="F11" s="410"/>
      <c r="G11" s="430"/>
      <c r="H11" s="452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4"/>
    </row>
    <row r="12" spans="2:19" s="140" customFormat="1" ht="63.75" customHeight="1" thickBot="1">
      <c r="B12" s="424"/>
      <c r="C12" s="457"/>
      <c r="D12" s="408"/>
      <c r="E12" s="411"/>
      <c r="F12" s="411"/>
      <c r="G12" s="431"/>
      <c r="H12" s="172" t="s">
        <v>52</v>
      </c>
      <c r="I12" s="172" t="s">
        <v>53</v>
      </c>
      <c r="J12" s="172" t="s">
        <v>54</v>
      </c>
      <c r="K12" s="172" t="s">
        <v>55</v>
      </c>
      <c r="L12" s="172" t="s">
        <v>56</v>
      </c>
      <c r="M12" s="172" t="s">
        <v>57</v>
      </c>
      <c r="N12" s="170" t="s">
        <v>58</v>
      </c>
      <c r="O12" s="170" t="s">
        <v>59</v>
      </c>
      <c r="P12" s="170" t="s">
        <v>60</v>
      </c>
      <c r="Q12" s="170" t="s">
        <v>98</v>
      </c>
      <c r="R12" s="170" t="s">
        <v>99</v>
      </c>
      <c r="S12" s="170" t="s">
        <v>63</v>
      </c>
    </row>
    <row r="13" spans="2:19" s="140" customFormat="1" ht="15.75" thickBot="1">
      <c r="B13" s="143">
        <v>1</v>
      </c>
      <c r="C13" s="143">
        <v>2</v>
      </c>
      <c r="D13" s="143">
        <v>3</v>
      </c>
      <c r="E13" s="142">
        <v>4</v>
      </c>
      <c r="F13" s="142">
        <v>5</v>
      </c>
      <c r="G13" s="142" t="s">
        <v>127</v>
      </c>
      <c r="H13" s="142">
        <v>7</v>
      </c>
      <c r="I13" s="142">
        <v>8</v>
      </c>
      <c r="J13" s="142">
        <v>9</v>
      </c>
      <c r="K13" s="142">
        <v>10</v>
      </c>
      <c r="L13" s="142">
        <v>11</v>
      </c>
      <c r="M13" s="142">
        <v>12</v>
      </c>
      <c r="N13" s="142">
        <v>13</v>
      </c>
      <c r="O13" s="142">
        <v>14</v>
      </c>
      <c r="P13" s="142">
        <v>15</v>
      </c>
      <c r="Q13" s="142">
        <v>16</v>
      </c>
      <c r="R13" s="142">
        <v>17</v>
      </c>
      <c r="S13" s="142">
        <v>18</v>
      </c>
    </row>
    <row r="14" spans="2:19" ht="20.25">
      <c r="B14" s="217" t="s">
        <v>12</v>
      </c>
      <c r="C14" s="191" t="s">
        <v>104</v>
      </c>
      <c r="D14" s="201"/>
      <c r="E14" s="161">
        <f>SUM(E15:E25)</f>
        <v>0</v>
      </c>
      <c r="F14" s="161">
        <f aca="true" t="shared" si="0" ref="F14:S14">SUM(F15:F25)</f>
        <v>0</v>
      </c>
      <c r="G14" s="161">
        <f t="shared" si="0"/>
        <v>0</v>
      </c>
      <c r="H14" s="161">
        <f t="shared" si="0"/>
        <v>0</v>
      </c>
      <c r="I14" s="161">
        <f t="shared" si="0"/>
        <v>0</v>
      </c>
      <c r="J14" s="161">
        <f t="shared" si="0"/>
        <v>0</v>
      </c>
      <c r="K14" s="161">
        <f t="shared" si="0"/>
        <v>0</v>
      </c>
      <c r="L14" s="161">
        <f t="shared" si="0"/>
        <v>0</v>
      </c>
      <c r="M14" s="161">
        <f t="shared" si="0"/>
        <v>0</v>
      </c>
      <c r="N14" s="161">
        <f t="shared" si="0"/>
        <v>0</v>
      </c>
      <c r="O14" s="161">
        <f t="shared" si="0"/>
        <v>0</v>
      </c>
      <c r="P14" s="161">
        <f t="shared" si="0"/>
        <v>0</v>
      </c>
      <c r="Q14" s="161">
        <f t="shared" si="0"/>
        <v>0</v>
      </c>
      <c r="R14" s="161">
        <f t="shared" si="0"/>
        <v>0</v>
      </c>
      <c r="S14" s="202">
        <f t="shared" si="0"/>
        <v>0</v>
      </c>
    </row>
    <row r="15" spans="2:19" ht="20.25">
      <c r="B15" s="26">
        <v>1</v>
      </c>
      <c r="C15" s="192" t="s">
        <v>38</v>
      </c>
      <c r="D15" s="203">
        <v>611100</v>
      </c>
      <c r="E15" s="163"/>
      <c r="F15" s="163"/>
      <c r="G15" s="163">
        <f>SUM(H15:S15)</f>
        <v>0</v>
      </c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204"/>
    </row>
    <row r="16" spans="2:19" ht="37.5">
      <c r="B16" s="32">
        <v>2</v>
      </c>
      <c r="C16" s="193" t="s">
        <v>80</v>
      </c>
      <c r="D16" s="205">
        <v>611200</v>
      </c>
      <c r="E16" s="163"/>
      <c r="F16" s="163"/>
      <c r="G16" s="163">
        <f aca="true" t="shared" si="1" ref="G16:G66">SUM(H16:S16)</f>
        <v>0</v>
      </c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204"/>
    </row>
    <row r="17" spans="2:19" ht="20.25">
      <c r="B17" s="32">
        <v>3</v>
      </c>
      <c r="C17" s="194" t="s">
        <v>14</v>
      </c>
      <c r="D17" s="205">
        <v>613100</v>
      </c>
      <c r="E17" s="163"/>
      <c r="F17" s="163"/>
      <c r="G17" s="163">
        <f t="shared" si="1"/>
        <v>0</v>
      </c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204"/>
    </row>
    <row r="18" spans="2:19" ht="37.5">
      <c r="B18" s="32">
        <v>4</v>
      </c>
      <c r="C18" s="193" t="s">
        <v>81</v>
      </c>
      <c r="D18" s="205">
        <v>613200</v>
      </c>
      <c r="E18" s="163"/>
      <c r="F18" s="163"/>
      <c r="G18" s="163">
        <f t="shared" si="1"/>
        <v>0</v>
      </c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204"/>
    </row>
    <row r="19" spans="2:19" ht="37.5">
      <c r="B19" s="32">
        <v>5</v>
      </c>
      <c r="C19" s="193" t="s">
        <v>16</v>
      </c>
      <c r="D19" s="205">
        <v>613300</v>
      </c>
      <c r="E19" s="163"/>
      <c r="F19" s="163"/>
      <c r="G19" s="163">
        <f t="shared" si="1"/>
        <v>0</v>
      </c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204"/>
    </row>
    <row r="20" spans="2:19" ht="20.25">
      <c r="B20" s="32">
        <v>6</v>
      </c>
      <c r="C20" s="194" t="s">
        <v>40</v>
      </c>
      <c r="D20" s="205">
        <v>613400</v>
      </c>
      <c r="E20" s="163"/>
      <c r="F20" s="163"/>
      <c r="G20" s="163">
        <f t="shared" si="1"/>
        <v>0</v>
      </c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204"/>
    </row>
    <row r="21" spans="2:19" ht="37.5">
      <c r="B21" s="32">
        <v>7</v>
      </c>
      <c r="C21" s="193" t="s">
        <v>41</v>
      </c>
      <c r="D21" s="205">
        <v>613500</v>
      </c>
      <c r="E21" s="163"/>
      <c r="F21" s="163"/>
      <c r="G21" s="163">
        <f t="shared" si="1"/>
        <v>0</v>
      </c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204"/>
    </row>
    <row r="22" spans="2:19" ht="20.25">
      <c r="B22" s="32">
        <v>8</v>
      </c>
      <c r="C22" s="194" t="s">
        <v>101</v>
      </c>
      <c r="D22" s="205">
        <v>613600</v>
      </c>
      <c r="E22" s="163"/>
      <c r="F22" s="163"/>
      <c r="G22" s="163">
        <f t="shared" si="1"/>
        <v>0</v>
      </c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204"/>
    </row>
    <row r="23" spans="2:19" ht="20.25">
      <c r="B23" s="32">
        <v>9</v>
      </c>
      <c r="C23" s="194" t="s">
        <v>18</v>
      </c>
      <c r="D23" s="205">
        <v>613700</v>
      </c>
      <c r="E23" s="163"/>
      <c r="F23" s="163"/>
      <c r="G23" s="163">
        <f t="shared" si="1"/>
        <v>0</v>
      </c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204"/>
    </row>
    <row r="24" spans="2:19" ht="37.5">
      <c r="B24" s="32">
        <v>10</v>
      </c>
      <c r="C24" s="193" t="s">
        <v>83</v>
      </c>
      <c r="D24" s="205">
        <v>613800</v>
      </c>
      <c r="E24" s="163"/>
      <c r="F24" s="163"/>
      <c r="G24" s="163">
        <f t="shared" si="1"/>
        <v>0</v>
      </c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204"/>
    </row>
    <row r="25" spans="2:19" ht="37.5">
      <c r="B25" s="32">
        <v>11</v>
      </c>
      <c r="C25" s="193" t="s">
        <v>20</v>
      </c>
      <c r="D25" s="205">
        <v>613900</v>
      </c>
      <c r="E25" s="163"/>
      <c r="F25" s="163"/>
      <c r="G25" s="163">
        <f t="shared" si="1"/>
        <v>0</v>
      </c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204"/>
    </row>
    <row r="26" spans="2:19" ht="65.25" customHeight="1" thickBot="1">
      <c r="B26" s="218" t="s">
        <v>21</v>
      </c>
      <c r="C26" s="195" t="s">
        <v>103</v>
      </c>
      <c r="D26" s="206">
        <v>614000</v>
      </c>
      <c r="E26" s="166">
        <f>E27+E32+E34+E45+E48+E50</f>
        <v>0</v>
      </c>
      <c r="F26" s="166">
        <f aca="true" t="shared" si="2" ref="F26:S26">F27+F32+F34+F45+F48+F50</f>
        <v>0</v>
      </c>
      <c r="G26" s="166">
        <f t="shared" si="2"/>
        <v>0</v>
      </c>
      <c r="H26" s="166">
        <f t="shared" si="2"/>
        <v>0</v>
      </c>
      <c r="I26" s="166">
        <f t="shared" si="2"/>
        <v>0</v>
      </c>
      <c r="J26" s="166">
        <f t="shared" si="2"/>
        <v>0</v>
      </c>
      <c r="K26" s="166">
        <f t="shared" si="2"/>
        <v>0</v>
      </c>
      <c r="L26" s="166">
        <f t="shared" si="2"/>
        <v>0</v>
      </c>
      <c r="M26" s="166">
        <f t="shared" si="2"/>
        <v>0</v>
      </c>
      <c r="N26" s="166">
        <f t="shared" si="2"/>
        <v>0</v>
      </c>
      <c r="O26" s="166">
        <f t="shared" si="2"/>
        <v>0</v>
      </c>
      <c r="P26" s="166">
        <f t="shared" si="2"/>
        <v>0</v>
      </c>
      <c r="Q26" s="166">
        <f t="shared" si="2"/>
        <v>0</v>
      </c>
      <c r="R26" s="166">
        <f t="shared" si="2"/>
        <v>0</v>
      </c>
      <c r="S26" s="207">
        <f t="shared" si="2"/>
        <v>0</v>
      </c>
    </row>
    <row r="27" spans="2:19" ht="20.25">
      <c r="B27" s="219">
        <v>1</v>
      </c>
      <c r="C27" s="196" t="s">
        <v>85</v>
      </c>
      <c r="D27" s="208">
        <v>614100</v>
      </c>
      <c r="E27" s="237">
        <f>SUM(E28:E31)</f>
        <v>0</v>
      </c>
      <c r="F27" s="237">
        <f aca="true" t="shared" si="3" ref="F27:S27">SUM(F28:F31)</f>
        <v>0</v>
      </c>
      <c r="G27" s="237">
        <f t="shared" si="3"/>
        <v>0</v>
      </c>
      <c r="H27" s="237">
        <f t="shared" si="3"/>
        <v>0</v>
      </c>
      <c r="I27" s="237">
        <f t="shared" si="3"/>
        <v>0</v>
      </c>
      <c r="J27" s="237">
        <f t="shared" si="3"/>
        <v>0</v>
      </c>
      <c r="K27" s="237">
        <f t="shared" si="3"/>
        <v>0</v>
      </c>
      <c r="L27" s="237">
        <f t="shared" si="3"/>
        <v>0</v>
      </c>
      <c r="M27" s="237">
        <f t="shared" si="3"/>
        <v>0</v>
      </c>
      <c r="N27" s="237">
        <f t="shared" si="3"/>
        <v>0</v>
      </c>
      <c r="O27" s="237">
        <f t="shared" si="3"/>
        <v>0</v>
      </c>
      <c r="P27" s="237">
        <f t="shared" si="3"/>
        <v>0</v>
      </c>
      <c r="Q27" s="237">
        <f t="shared" si="3"/>
        <v>0</v>
      </c>
      <c r="R27" s="237">
        <f t="shared" si="3"/>
        <v>0</v>
      </c>
      <c r="S27" s="237">
        <f t="shared" si="3"/>
        <v>0</v>
      </c>
    </row>
    <row r="28" spans="2:19" ht="20.25">
      <c r="B28" s="37"/>
      <c r="C28" s="197"/>
      <c r="D28" s="209"/>
      <c r="E28" s="163"/>
      <c r="F28" s="163"/>
      <c r="G28" s="163">
        <f t="shared" si="1"/>
        <v>0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210"/>
    </row>
    <row r="29" spans="2:19" ht="20.25">
      <c r="B29" s="37"/>
      <c r="C29" s="197"/>
      <c r="D29" s="209"/>
      <c r="E29" s="163"/>
      <c r="F29" s="163"/>
      <c r="G29" s="163">
        <f t="shared" si="1"/>
        <v>0</v>
      </c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210"/>
    </row>
    <row r="30" spans="2:19" ht="20.25">
      <c r="B30" s="37"/>
      <c r="C30" s="197"/>
      <c r="D30" s="209"/>
      <c r="E30" s="163"/>
      <c r="F30" s="163"/>
      <c r="G30" s="163">
        <f t="shared" si="1"/>
        <v>0</v>
      </c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210"/>
    </row>
    <row r="31" spans="2:19" ht="20.25">
      <c r="B31" s="37"/>
      <c r="C31" s="197"/>
      <c r="D31" s="209"/>
      <c r="E31" s="163"/>
      <c r="F31" s="163"/>
      <c r="G31" s="163">
        <f t="shared" si="1"/>
        <v>0</v>
      </c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210"/>
    </row>
    <row r="32" spans="2:19" ht="20.25">
      <c r="B32" s="37">
        <v>2</v>
      </c>
      <c r="C32" s="197" t="s">
        <v>86</v>
      </c>
      <c r="D32" s="209">
        <v>614200</v>
      </c>
      <c r="E32" s="163">
        <f>E33</f>
        <v>0</v>
      </c>
      <c r="F32" s="163">
        <f aca="true" t="shared" si="4" ref="F32:S32">F33</f>
        <v>0</v>
      </c>
      <c r="G32" s="163">
        <f t="shared" si="4"/>
        <v>0</v>
      </c>
      <c r="H32" s="163">
        <f t="shared" si="4"/>
        <v>0</v>
      </c>
      <c r="I32" s="163">
        <f t="shared" si="4"/>
        <v>0</v>
      </c>
      <c r="J32" s="163">
        <f t="shared" si="4"/>
        <v>0</v>
      </c>
      <c r="K32" s="163">
        <f t="shared" si="4"/>
        <v>0</v>
      </c>
      <c r="L32" s="163">
        <f t="shared" si="4"/>
        <v>0</v>
      </c>
      <c r="M32" s="163">
        <f t="shared" si="4"/>
        <v>0</v>
      </c>
      <c r="N32" s="163">
        <f t="shared" si="4"/>
        <v>0</v>
      </c>
      <c r="O32" s="163">
        <f t="shared" si="4"/>
        <v>0</v>
      </c>
      <c r="P32" s="163">
        <f t="shared" si="4"/>
        <v>0</v>
      </c>
      <c r="Q32" s="163">
        <f t="shared" si="4"/>
        <v>0</v>
      </c>
      <c r="R32" s="163">
        <f t="shared" si="4"/>
        <v>0</v>
      </c>
      <c r="S32" s="204">
        <f t="shared" si="4"/>
        <v>0</v>
      </c>
    </row>
    <row r="33" spans="2:19" ht="20.25">
      <c r="B33" s="37"/>
      <c r="C33" s="197"/>
      <c r="D33" s="209"/>
      <c r="E33" s="163"/>
      <c r="F33" s="163"/>
      <c r="G33" s="163">
        <f t="shared" si="1"/>
        <v>0</v>
      </c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210"/>
    </row>
    <row r="34" spans="2:19" ht="37.5">
      <c r="B34" s="37">
        <v>3</v>
      </c>
      <c r="C34" s="193" t="s">
        <v>87</v>
      </c>
      <c r="D34" s="209">
        <v>614300</v>
      </c>
      <c r="E34" s="163">
        <f>SUM(E35:E44)</f>
        <v>0</v>
      </c>
      <c r="F34" s="163">
        <f aca="true" t="shared" si="5" ref="F34:S34">SUM(F35:F44)</f>
        <v>0</v>
      </c>
      <c r="G34" s="163">
        <f t="shared" si="5"/>
        <v>0</v>
      </c>
      <c r="H34" s="163">
        <f t="shared" si="5"/>
        <v>0</v>
      </c>
      <c r="I34" s="163">
        <f t="shared" si="5"/>
        <v>0</v>
      </c>
      <c r="J34" s="163">
        <f t="shared" si="5"/>
        <v>0</v>
      </c>
      <c r="K34" s="163">
        <f t="shared" si="5"/>
        <v>0</v>
      </c>
      <c r="L34" s="163">
        <f t="shared" si="5"/>
        <v>0</v>
      </c>
      <c r="M34" s="163">
        <f t="shared" si="5"/>
        <v>0</v>
      </c>
      <c r="N34" s="163">
        <f t="shared" si="5"/>
        <v>0</v>
      </c>
      <c r="O34" s="163">
        <f t="shared" si="5"/>
        <v>0</v>
      </c>
      <c r="P34" s="163">
        <f t="shared" si="5"/>
        <v>0</v>
      </c>
      <c r="Q34" s="163">
        <f t="shared" si="5"/>
        <v>0</v>
      </c>
      <c r="R34" s="163">
        <f t="shared" si="5"/>
        <v>0</v>
      </c>
      <c r="S34" s="163">
        <f t="shared" si="5"/>
        <v>0</v>
      </c>
    </row>
    <row r="35" spans="2:19" ht="20.25">
      <c r="B35" s="37"/>
      <c r="C35" s="197"/>
      <c r="D35" s="209"/>
      <c r="E35" s="163"/>
      <c r="F35" s="163"/>
      <c r="G35" s="163">
        <f t="shared" si="1"/>
        <v>0</v>
      </c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210"/>
    </row>
    <row r="36" spans="2:19" ht="20.25">
      <c r="B36" s="37"/>
      <c r="C36" s="197"/>
      <c r="D36" s="209"/>
      <c r="E36" s="163"/>
      <c r="F36" s="163"/>
      <c r="G36" s="163">
        <f t="shared" si="1"/>
        <v>0</v>
      </c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210"/>
    </row>
    <row r="37" spans="2:19" ht="20.25">
      <c r="B37" s="37"/>
      <c r="C37" s="197"/>
      <c r="D37" s="209"/>
      <c r="E37" s="163"/>
      <c r="F37" s="163"/>
      <c r="G37" s="163">
        <f t="shared" si="1"/>
        <v>0</v>
      </c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210"/>
    </row>
    <row r="38" spans="2:19" ht="20.25">
      <c r="B38" s="37"/>
      <c r="C38" s="197"/>
      <c r="D38" s="209"/>
      <c r="E38" s="163"/>
      <c r="F38" s="163"/>
      <c r="G38" s="163">
        <f t="shared" si="1"/>
        <v>0</v>
      </c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210"/>
    </row>
    <row r="39" spans="2:19" ht="20.25">
      <c r="B39" s="37"/>
      <c r="C39" s="197"/>
      <c r="D39" s="209"/>
      <c r="E39" s="163"/>
      <c r="F39" s="163"/>
      <c r="G39" s="163">
        <f t="shared" si="1"/>
        <v>0</v>
      </c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210"/>
    </row>
    <row r="40" spans="2:19" ht="20.25">
      <c r="B40" s="37"/>
      <c r="C40" s="197"/>
      <c r="D40" s="209"/>
      <c r="E40" s="163"/>
      <c r="F40" s="163"/>
      <c r="G40" s="163">
        <f t="shared" si="1"/>
        <v>0</v>
      </c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210"/>
    </row>
    <row r="41" spans="2:19" ht="20.25">
      <c r="B41" s="32"/>
      <c r="C41" s="197"/>
      <c r="D41" s="205"/>
      <c r="E41" s="164"/>
      <c r="F41" s="164"/>
      <c r="G41" s="164">
        <f t="shared" si="1"/>
        <v>0</v>
      </c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204"/>
    </row>
    <row r="42" spans="2:19" ht="20.25">
      <c r="B42" s="37"/>
      <c r="C42" s="197"/>
      <c r="D42" s="209"/>
      <c r="E42" s="163"/>
      <c r="F42" s="163"/>
      <c r="G42" s="163">
        <f t="shared" si="1"/>
        <v>0</v>
      </c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210"/>
    </row>
    <row r="43" spans="2:19" ht="20.25">
      <c r="B43" s="37"/>
      <c r="C43" s="197"/>
      <c r="D43" s="209"/>
      <c r="E43" s="163"/>
      <c r="F43" s="163"/>
      <c r="G43" s="163">
        <f t="shared" si="1"/>
        <v>0</v>
      </c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210"/>
    </row>
    <row r="44" spans="2:19" ht="20.25">
      <c r="B44" s="32"/>
      <c r="C44" s="197"/>
      <c r="D44" s="205"/>
      <c r="E44" s="164"/>
      <c r="F44" s="164"/>
      <c r="G44" s="164">
        <f t="shared" si="1"/>
        <v>0</v>
      </c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204"/>
    </row>
    <row r="45" spans="2:19" ht="20.25">
      <c r="B45" s="37">
        <v>4</v>
      </c>
      <c r="C45" s="197" t="s">
        <v>88</v>
      </c>
      <c r="D45" s="209">
        <v>614700</v>
      </c>
      <c r="E45" s="163">
        <f>SUM(E46:E47)</f>
        <v>0</v>
      </c>
      <c r="F45" s="163">
        <f aca="true" t="shared" si="6" ref="F45:S45">SUM(F46:F47)</f>
        <v>0</v>
      </c>
      <c r="G45" s="163">
        <f t="shared" si="6"/>
        <v>0</v>
      </c>
      <c r="H45" s="163">
        <f t="shared" si="6"/>
        <v>0</v>
      </c>
      <c r="I45" s="163">
        <f t="shared" si="6"/>
        <v>0</v>
      </c>
      <c r="J45" s="163">
        <f t="shared" si="6"/>
        <v>0</v>
      </c>
      <c r="K45" s="163">
        <f t="shared" si="6"/>
        <v>0</v>
      </c>
      <c r="L45" s="163">
        <f t="shared" si="6"/>
        <v>0</v>
      </c>
      <c r="M45" s="163">
        <f t="shared" si="6"/>
        <v>0</v>
      </c>
      <c r="N45" s="163">
        <f t="shared" si="6"/>
        <v>0</v>
      </c>
      <c r="O45" s="163">
        <f t="shared" si="6"/>
        <v>0</v>
      </c>
      <c r="P45" s="163">
        <f t="shared" si="6"/>
        <v>0</v>
      </c>
      <c r="Q45" s="163">
        <f t="shared" si="6"/>
        <v>0</v>
      </c>
      <c r="R45" s="163">
        <f t="shared" si="6"/>
        <v>0</v>
      </c>
      <c r="S45" s="204">
        <f t="shared" si="6"/>
        <v>0</v>
      </c>
    </row>
    <row r="46" spans="2:19" ht="20.25">
      <c r="B46" s="37"/>
      <c r="C46" s="197"/>
      <c r="D46" s="209"/>
      <c r="E46" s="163"/>
      <c r="F46" s="163"/>
      <c r="G46" s="163">
        <f t="shared" si="1"/>
        <v>0</v>
      </c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210"/>
    </row>
    <row r="47" spans="2:19" ht="20.25">
      <c r="B47" s="37"/>
      <c r="C47" s="197"/>
      <c r="D47" s="209"/>
      <c r="E47" s="163"/>
      <c r="F47" s="163"/>
      <c r="G47" s="163">
        <f t="shared" si="1"/>
        <v>0</v>
      </c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210"/>
    </row>
    <row r="48" spans="2:19" ht="20.25">
      <c r="B48" s="37">
        <v>5</v>
      </c>
      <c r="C48" s="197" t="s">
        <v>89</v>
      </c>
      <c r="D48" s="209">
        <v>614800</v>
      </c>
      <c r="E48" s="163">
        <f>E49</f>
        <v>0</v>
      </c>
      <c r="F48" s="163">
        <f aca="true" t="shared" si="7" ref="F48:S48">F49</f>
        <v>0</v>
      </c>
      <c r="G48" s="163">
        <f t="shared" si="7"/>
        <v>0</v>
      </c>
      <c r="H48" s="163">
        <f t="shared" si="7"/>
        <v>0</v>
      </c>
      <c r="I48" s="163">
        <f t="shared" si="7"/>
        <v>0</v>
      </c>
      <c r="J48" s="163">
        <f t="shared" si="7"/>
        <v>0</v>
      </c>
      <c r="K48" s="163">
        <f t="shared" si="7"/>
        <v>0</v>
      </c>
      <c r="L48" s="163">
        <f t="shared" si="7"/>
        <v>0</v>
      </c>
      <c r="M48" s="163">
        <f t="shared" si="7"/>
        <v>0</v>
      </c>
      <c r="N48" s="163">
        <f t="shared" si="7"/>
        <v>0</v>
      </c>
      <c r="O48" s="163">
        <f t="shared" si="7"/>
        <v>0</v>
      </c>
      <c r="P48" s="163">
        <f t="shared" si="7"/>
        <v>0</v>
      </c>
      <c r="Q48" s="163">
        <f t="shared" si="7"/>
        <v>0</v>
      </c>
      <c r="R48" s="163">
        <f t="shared" si="7"/>
        <v>0</v>
      </c>
      <c r="S48" s="204">
        <f t="shared" si="7"/>
        <v>0</v>
      </c>
    </row>
    <row r="49" spans="2:19" ht="20.25">
      <c r="B49" s="37"/>
      <c r="C49" s="197"/>
      <c r="D49" s="209"/>
      <c r="E49" s="163"/>
      <c r="F49" s="163"/>
      <c r="G49" s="163">
        <f t="shared" si="1"/>
        <v>0</v>
      </c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210"/>
    </row>
    <row r="50" spans="2:19" ht="20.25">
      <c r="B50" s="37">
        <v>6</v>
      </c>
      <c r="C50" s="197" t="s">
        <v>90</v>
      </c>
      <c r="D50" s="209">
        <v>614900</v>
      </c>
      <c r="E50" s="163">
        <f>E51</f>
        <v>0</v>
      </c>
      <c r="F50" s="163">
        <f aca="true" t="shared" si="8" ref="F50:S50">F51</f>
        <v>0</v>
      </c>
      <c r="G50" s="163">
        <f t="shared" si="8"/>
        <v>0</v>
      </c>
      <c r="H50" s="163">
        <f t="shared" si="8"/>
        <v>0</v>
      </c>
      <c r="I50" s="163">
        <f t="shared" si="8"/>
        <v>0</v>
      </c>
      <c r="J50" s="163">
        <f t="shared" si="8"/>
        <v>0</v>
      </c>
      <c r="K50" s="163">
        <f t="shared" si="8"/>
        <v>0</v>
      </c>
      <c r="L50" s="163">
        <f t="shared" si="8"/>
        <v>0</v>
      </c>
      <c r="M50" s="163">
        <f t="shared" si="8"/>
        <v>0</v>
      </c>
      <c r="N50" s="163">
        <f t="shared" si="8"/>
        <v>0</v>
      </c>
      <c r="O50" s="163">
        <f t="shared" si="8"/>
        <v>0</v>
      </c>
      <c r="P50" s="163">
        <f t="shared" si="8"/>
        <v>0</v>
      </c>
      <c r="Q50" s="163">
        <f t="shared" si="8"/>
        <v>0</v>
      </c>
      <c r="R50" s="163">
        <f t="shared" si="8"/>
        <v>0</v>
      </c>
      <c r="S50" s="204">
        <f t="shared" si="8"/>
        <v>0</v>
      </c>
    </row>
    <row r="51" spans="2:19" ht="20.25">
      <c r="B51" s="32"/>
      <c r="C51" s="192"/>
      <c r="D51" s="216"/>
      <c r="E51" s="163"/>
      <c r="F51" s="163"/>
      <c r="G51" s="163">
        <f t="shared" si="1"/>
        <v>0</v>
      </c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204"/>
    </row>
    <row r="52" spans="2:19" ht="38.25" thickBot="1">
      <c r="B52" s="218" t="s">
        <v>23</v>
      </c>
      <c r="C52" s="195" t="s">
        <v>102</v>
      </c>
      <c r="D52" s="206">
        <v>615000</v>
      </c>
      <c r="E52" s="166">
        <f>E53+E56</f>
        <v>0</v>
      </c>
      <c r="F52" s="166">
        <f aca="true" t="shared" si="9" ref="F52:S52">F53+F56</f>
        <v>0</v>
      </c>
      <c r="G52" s="166">
        <f t="shared" si="9"/>
        <v>0</v>
      </c>
      <c r="H52" s="166">
        <f t="shared" si="9"/>
        <v>0</v>
      </c>
      <c r="I52" s="166">
        <f t="shared" si="9"/>
        <v>0</v>
      </c>
      <c r="J52" s="166">
        <f t="shared" si="9"/>
        <v>0</v>
      </c>
      <c r="K52" s="166">
        <f t="shared" si="9"/>
        <v>0</v>
      </c>
      <c r="L52" s="166">
        <f t="shared" si="9"/>
        <v>0</v>
      </c>
      <c r="M52" s="166">
        <f t="shared" si="9"/>
        <v>0</v>
      </c>
      <c r="N52" s="166">
        <f t="shared" si="9"/>
        <v>0</v>
      </c>
      <c r="O52" s="166">
        <f t="shared" si="9"/>
        <v>0</v>
      </c>
      <c r="P52" s="166">
        <f t="shared" si="9"/>
        <v>0</v>
      </c>
      <c r="Q52" s="166">
        <f t="shared" si="9"/>
        <v>0</v>
      </c>
      <c r="R52" s="166">
        <f t="shared" si="9"/>
        <v>0</v>
      </c>
      <c r="S52" s="207">
        <f t="shared" si="9"/>
        <v>0</v>
      </c>
    </row>
    <row r="53" spans="2:19" ht="37.5">
      <c r="B53" s="219">
        <v>1</v>
      </c>
      <c r="C53" s="196" t="s">
        <v>91</v>
      </c>
      <c r="D53" s="208">
        <v>615100</v>
      </c>
      <c r="E53" s="237">
        <f>SUM(E54:E55)</f>
        <v>0</v>
      </c>
      <c r="F53" s="237">
        <f aca="true" t="shared" si="10" ref="F53:S53">SUM(F54:F55)</f>
        <v>0</v>
      </c>
      <c r="G53" s="237">
        <f t="shared" si="10"/>
        <v>0</v>
      </c>
      <c r="H53" s="237">
        <f t="shared" si="10"/>
        <v>0</v>
      </c>
      <c r="I53" s="237">
        <f t="shared" si="10"/>
        <v>0</v>
      </c>
      <c r="J53" s="237">
        <f t="shared" si="10"/>
        <v>0</v>
      </c>
      <c r="K53" s="237">
        <f t="shared" si="10"/>
        <v>0</v>
      </c>
      <c r="L53" s="237">
        <f t="shared" si="10"/>
        <v>0</v>
      </c>
      <c r="M53" s="237">
        <f t="shared" si="10"/>
        <v>0</v>
      </c>
      <c r="N53" s="237">
        <f t="shared" si="10"/>
        <v>0</v>
      </c>
      <c r="O53" s="237">
        <f t="shared" si="10"/>
        <v>0</v>
      </c>
      <c r="P53" s="237">
        <f t="shared" si="10"/>
        <v>0</v>
      </c>
      <c r="Q53" s="237">
        <f t="shared" si="10"/>
        <v>0</v>
      </c>
      <c r="R53" s="237">
        <f t="shared" si="10"/>
        <v>0</v>
      </c>
      <c r="S53" s="238">
        <f t="shared" si="10"/>
        <v>0</v>
      </c>
    </row>
    <row r="54" spans="2:19" ht="20.25">
      <c r="B54" s="37"/>
      <c r="C54" s="197"/>
      <c r="D54" s="209"/>
      <c r="E54" s="168"/>
      <c r="F54" s="168"/>
      <c r="G54" s="163">
        <f t="shared" si="1"/>
        <v>0</v>
      </c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210"/>
    </row>
    <row r="55" spans="2:19" ht="20.25">
      <c r="B55" s="37"/>
      <c r="C55" s="197"/>
      <c r="D55" s="209"/>
      <c r="E55" s="168"/>
      <c r="F55" s="168"/>
      <c r="G55" s="163">
        <f t="shared" si="1"/>
        <v>0</v>
      </c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210"/>
    </row>
    <row r="56" spans="2:19" ht="37.5">
      <c r="B56" s="37">
        <v>2</v>
      </c>
      <c r="C56" s="198" t="s">
        <v>92</v>
      </c>
      <c r="D56" s="209">
        <v>615200</v>
      </c>
      <c r="E56" s="168">
        <f>E57</f>
        <v>0</v>
      </c>
      <c r="F56" s="168">
        <f aca="true" t="shared" si="11" ref="F56:S56">F57</f>
        <v>0</v>
      </c>
      <c r="G56" s="168">
        <f t="shared" si="11"/>
        <v>0</v>
      </c>
      <c r="H56" s="168">
        <f t="shared" si="11"/>
        <v>0</v>
      </c>
      <c r="I56" s="168">
        <f t="shared" si="11"/>
        <v>0</v>
      </c>
      <c r="J56" s="168">
        <f t="shared" si="11"/>
        <v>0</v>
      </c>
      <c r="K56" s="168">
        <f t="shared" si="11"/>
        <v>0</v>
      </c>
      <c r="L56" s="168">
        <f t="shared" si="11"/>
        <v>0</v>
      </c>
      <c r="M56" s="168">
        <f t="shared" si="11"/>
        <v>0</v>
      </c>
      <c r="N56" s="168">
        <f t="shared" si="11"/>
        <v>0</v>
      </c>
      <c r="O56" s="168">
        <f t="shared" si="11"/>
        <v>0</v>
      </c>
      <c r="P56" s="168">
        <f t="shared" si="11"/>
        <v>0</v>
      </c>
      <c r="Q56" s="168">
        <f t="shared" si="11"/>
        <v>0</v>
      </c>
      <c r="R56" s="168">
        <f t="shared" si="11"/>
        <v>0</v>
      </c>
      <c r="S56" s="210">
        <f t="shared" si="11"/>
        <v>0</v>
      </c>
    </row>
    <row r="57" spans="2:19" ht="20.25">
      <c r="B57" s="37"/>
      <c r="C57" s="198"/>
      <c r="D57" s="209"/>
      <c r="E57" s="168"/>
      <c r="F57" s="168"/>
      <c r="G57" s="163">
        <f t="shared" si="1"/>
        <v>0</v>
      </c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210"/>
    </row>
    <row r="58" spans="2:19" ht="38.25" thickBot="1">
      <c r="B58" s="218" t="s">
        <v>24</v>
      </c>
      <c r="C58" s="195" t="s">
        <v>48</v>
      </c>
      <c r="D58" s="206">
        <v>616000</v>
      </c>
      <c r="E58" s="166">
        <f>E59</f>
        <v>0</v>
      </c>
      <c r="F58" s="166">
        <f aca="true" t="shared" si="12" ref="F58:S58">F59</f>
        <v>0</v>
      </c>
      <c r="G58" s="166">
        <f t="shared" si="12"/>
        <v>0</v>
      </c>
      <c r="H58" s="166">
        <f t="shared" si="12"/>
        <v>0</v>
      </c>
      <c r="I58" s="166">
        <f t="shared" si="12"/>
        <v>0</v>
      </c>
      <c r="J58" s="166">
        <f t="shared" si="12"/>
        <v>0</v>
      </c>
      <c r="K58" s="166">
        <f t="shared" si="12"/>
        <v>0</v>
      </c>
      <c r="L58" s="166">
        <f t="shared" si="12"/>
        <v>0</v>
      </c>
      <c r="M58" s="166">
        <f t="shared" si="12"/>
        <v>0</v>
      </c>
      <c r="N58" s="166">
        <f t="shared" si="12"/>
        <v>0</v>
      </c>
      <c r="O58" s="166">
        <f t="shared" si="12"/>
        <v>0</v>
      </c>
      <c r="P58" s="166">
        <f t="shared" si="12"/>
        <v>0</v>
      </c>
      <c r="Q58" s="166">
        <f t="shared" si="12"/>
        <v>0</v>
      </c>
      <c r="R58" s="166">
        <f t="shared" si="12"/>
        <v>0</v>
      </c>
      <c r="S58" s="207">
        <f t="shared" si="12"/>
        <v>0</v>
      </c>
    </row>
    <row r="59" spans="2:19" ht="20.25">
      <c r="B59" s="220">
        <v>1</v>
      </c>
      <c r="C59" s="199" t="s">
        <v>93</v>
      </c>
      <c r="D59" s="211">
        <v>616200</v>
      </c>
      <c r="E59" s="190"/>
      <c r="F59" s="190"/>
      <c r="G59" s="182">
        <f t="shared" si="1"/>
        <v>0</v>
      </c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212"/>
    </row>
    <row r="60" spans="2:19" ht="57" thickBot="1">
      <c r="B60" s="218" t="s">
        <v>28</v>
      </c>
      <c r="C60" s="195" t="s">
        <v>143</v>
      </c>
      <c r="D60" s="213"/>
      <c r="E60" s="166">
        <f>SUM(E61:E66)</f>
        <v>0</v>
      </c>
      <c r="F60" s="166">
        <f aca="true" t="shared" si="13" ref="F60:S60">SUM(F61:F66)</f>
        <v>0</v>
      </c>
      <c r="G60" s="166">
        <f t="shared" si="13"/>
        <v>0</v>
      </c>
      <c r="H60" s="166">
        <f t="shared" si="13"/>
        <v>0</v>
      </c>
      <c r="I60" s="166">
        <f t="shared" si="13"/>
        <v>0</v>
      </c>
      <c r="J60" s="166">
        <f t="shared" si="13"/>
        <v>0</v>
      </c>
      <c r="K60" s="166">
        <f t="shared" si="13"/>
        <v>0</v>
      </c>
      <c r="L60" s="166">
        <f t="shared" si="13"/>
        <v>0</v>
      </c>
      <c r="M60" s="166">
        <f t="shared" si="13"/>
        <v>0</v>
      </c>
      <c r="N60" s="166">
        <f t="shared" si="13"/>
        <v>0</v>
      </c>
      <c r="O60" s="166">
        <f t="shared" si="13"/>
        <v>0</v>
      </c>
      <c r="P60" s="166">
        <f t="shared" si="13"/>
        <v>0</v>
      </c>
      <c r="Q60" s="166">
        <f t="shared" si="13"/>
        <v>0</v>
      </c>
      <c r="R60" s="166">
        <f t="shared" si="13"/>
        <v>0</v>
      </c>
      <c r="S60" s="207">
        <f t="shared" si="13"/>
        <v>0</v>
      </c>
    </row>
    <row r="61" spans="2:19" ht="37.5">
      <c r="B61" s="221">
        <v>1</v>
      </c>
      <c r="C61" s="200" t="s">
        <v>94</v>
      </c>
      <c r="D61" s="214">
        <v>821100</v>
      </c>
      <c r="E61" s="182"/>
      <c r="F61" s="182"/>
      <c r="G61" s="182">
        <f t="shared" si="1"/>
        <v>0</v>
      </c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215"/>
    </row>
    <row r="62" spans="2:19" ht="20.25">
      <c r="B62" s="32">
        <v>2</v>
      </c>
      <c r="C62" s="192" t="s">
        <v>43</v>
      </c>
      <c r="D62" s="216">
        <v>821200</v>
      </c>
      <c r="E62" s="163"/>
      <c r="F62" s="163"/>
      <c r="G62" s="163">
        <f t="shared" si="1"/>
        <v>0</v>
      </c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204"/>
    </row>
    <row r="63" spans="2:19" ht="20.25">
      <c r="B63" s="32">
        <v>3</v>
      </c>
      <c r="C63" s="192" t="s">
        <v>44</v>
      </c>
      <c r="D63" s="216">
        <v>821300</v>
      </c>
      <c r="E63" s="163"/>
      <c r="F63" s="163"/>
      <c r="G63" s="163">
        <f t="shared" si="1"/>
        <v>0</v>
      </c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204"/>
    </row>
    <row r="64" spans="2:19" ht="37.5">
      <c r="B64" s="32">
        <v>4</v>
      </c>
      <c r="C64" s="198" t="s">
        <v>45</v>
      </c>
      <c r="D64" s="216">
        <v>821400</v>
      </c>
      <c r="E64" s="163"/>
      <c r="F64" s="163"/>
      <c r="G64" s="163">
        <f t="shared" si="1"/>
        <v>0</v>
      </c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204"/>
    </row>
    <row r="65" spans="2:19" ht="37.5">
      <c r="B65" s="32">
        <v>5</v>
      </c>
      <c r="C65" s="198" t="s">
        <v>46</v>
      </c>
      <c r="D65" s="216">
        <v>821500</v>
      </c>
      <c r="E65" s="163"/>
      <c r="F65" s="163"/>
      <c r="G65" s="163">
        <f t="shared" si="1"/>
        <v>0</v>
      </c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204"/>
    </row>
    <row r="66" spans="2:20" ht="42" customHeight="1">
      <c r="B66" s="32">
        <v>6</v>
      </c>
      <c r="C66" s="198" t="s">
        <v>47</v>
      </c>
      <c r="D66" s="216">
        <v>821600</v>
      </c>
      <c r="E66" s="163"/>
      <c r="F66" s="163"/>
      <c r="G66" s="163">
        <f t="shared" si="1"/>
        <v>0</v>
      </c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204"/>
      <c r="T66" s="11"/>
    </row>
    <row r="67" spans="2:20" ht="38.25" thickBot="1">
      <c r="B67" s="218"/>
      <c r="C67" s="195" t="s">
        <v>49</v>
      </c>
      <c r="D67" s="213"/>
      <c r="E67" s="166">
        <f>E14+E26+E52+E58+E60</f>
        <v>0</v>
      </c>
      <c r="F67" s="166">
        <f aca="true" t="shared" si="14" ref="F67:S67">F14+F26+F52+F58+F60</f>
        <v>0</v>
      </c>
      <c r="G67" s="166">
        <f t="shared" si="14"/>
        <v>0</v>
      </c>
      <c r="H67" s="166">
        <f t="shared" si="14"/>
        <v>0</v>
      </c>
      <c r="I67" s="166">
        <f t="shared" si="14"/>
        <v>0</v>
      </c>
      <c r="J67" s="166">
        <f t="shared" si="14"/>
        <v>0</v>
      </c>
      <c r="K67" s="166">
        <f t="shared" si="14"/>
        <v>0</v>
      </c>
      <c r="L67" s="166">
        <f t="shared" si="14"/>
        <v>0</v>
      </c>
      <c r="M67" s="166">
        <f t="shared" si="14"/>
        <v>0</v>
      </c>
      <c r="N67" s="166">
        <f t="shared" si="14"/>
        <v>0</v>
      </c>
      <c r="O67" s="166">
        <f t="shared" si="14"/>
        <v>0</v>
      </c>
      <c r="P67" s="166">
        <f t="shared" si="14"/>
        <v>0</v>
      </c>
      <c r="Q67" s="166">
        <f t="shared" si="14"/>
        <v>0</v>
      </c>
      <c r="R67" s="166">
        <f t="shared" si="14"/>
        <v>0</v>
      </c>
      <c r="S67" s="207">
        <f t="shared" si="14"/>
        <v>0</v>
      </c>
      <c r="T67" s="11"/>
    </row>
    <row r="68" spans="2:20" ht="18.75">
      <c r="B68" s="135"/>
      <c r="C68" s="136"/>
      <c r="D68" s="137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11"/>
    </row>
    <row r="69" spans="2:20" ht="18.75">
      <c r="B69" s="135"/>
      <c r="C69" s="136"/>
      <c r="D69" s="137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11"/>
    </row>
    <row r="70" spans="2:20" ht="15.75" customHeight="1">
      <c r="B70" s="10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6"/>
      <c r="Q70" s="6"/>
      <c r="R70" s="6"/>
      <c r="S70" s="6"/>
      <c r="T70" s="11"/>
    </row>
    <row r="71" spans="2:20" ht="15.75" customHeight="1">
      <c r="B71" s="10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6"/>
      <c r="Q71" s="132"/>
      <c r="R71" s="132"/>
      <c r="S71" s="132"/>
      <c r="T71" s="11"/>
    </row>
    <row r="72" spans="2:20" ht="15.75" customHeight="1">
      <c r="B72" s="10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6"/>
      <c r="Q72" s="6"/>
      <c r="R72" s="6"/>
      <c r="S72" s="6"/>
      <c r="T72" s="11"/>
    </row>
    <row r="73" spans="2:20" ht="15" customHeight="1">
      <c r="B73" s="11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1"/>
      <c r="O73" s="13"/>
      <c r="P73" s="13"/>
      <c r="Q73" s="11"/>
      <c r="R73" s="134" t="s">
        <v>97</v>
      </c>
      <c r="T73" s="11"/>
    </row>
    <row r="74" spans="2:19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2:19" ht="18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0"/>
      <c r="P75" s="7"/>
      <c r="Q75" s="11"/>
      <c r="R75" s="10"/>
      <c r="S75" s="53"/>
    </row>
    <row r="76" spans="2:19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2:19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</sheetData>
  <sheetProtection password="C5E3" sheet="1"/>
  <mergeCells count="14">
    <mergeCell ref="B1:S1"/>
    <mergeCell ref="Q2:R3"/>
    <mergeCell ref="B3:C3"/>
    <mergeCell ref="D3:O3"/>
    <mergeCell ref="B7:O7"/>
    <mergeCell ref="E8:O8"/>
    <mergeCell ref="H10:S11"/>
    <mergeCell ref="C70:O70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51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7"/>
  <sheetViews>
    <sheetView view="pageBreakPreview" zoomScale="54" zoomScaleNormal="60" zoomScaleSheetLayoutView="54" zoomScalePageLayoutView="0" workbookViewId="0" topLeftCell="G19">
      <selection activeCell="E34" sqref="E34:S3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90" t="s">
        <v>95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</row>
    <row r="2" spans="17:19" ht="15.75" customHeight="1">
      <c r="Q2" s="392" t="s">
        <v>96</v>
      </c>
      <c r="R2" s="392"/>
      <c r="S2" s="126"/>
    </row>
    <row r="3" spans="2:19" ht="21.75" customHeight="1">
      <c r="B3" s="390" t="s">
        <v>100</v>
      </c>
      <c r="C3" s="390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108"/>
      <c r="Q3" s="392"/>
      <c r="R3" s="392"/>
      <c r="S3" s="15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4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49"/>
    </row>
    <row r="6" spans="2:19" ht="15" customHeight="1">
      <c r="B6" s="176" t="s">
        <v>119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38"/>
      <c r="O6" s="138"/>
      <c r="P6" s="138"/>
      <c r="Q6" s="138" t="s">
        <v>105</v>
      </c>
      <c r="R6" s="138"/>
      <c r="S6" s="150"/>
    </row>
    <row r="7" spans="2:19" ht="21" customHeight="1"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15"/>
      <c r="Q7" s="126"/>
      <c r="R7" s="126"/>
      <c r="S7" s="151"/>
    </row>
    <row r="8" spans="2:19" ht="22.5" customHeight="1">
      <c r="B8" s="138" t="s">
        <v>106</v>
      </c>
      <c r="C8" s="138"/>
      <c r="D8" s="13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138"/>
      <c r="Q8" s="138" t="s">
        <v>107</v>
      </c>
      <c r="R8" s="138"/>
      <c r="S8" s="152"/>
    </row>
    <row r="9" spans="2:19" ht="12" customHeight="1" thickBot="1"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48"/>
    </row>
    <row r="10" spans="2:19" s="140" customFormat="1" ht="67.5" customHeight="1">
      <c r="B10" s="422" t="s">
        <v>1</v>
      </c>
      <c r="C10" s="455" t="s">
        <v>123</v>
      </c>
      <c r="D10" s="428" t="s">
        <v>3</v>
      </c>
      <c r="E10" s="415" t="s">
        <v>144</v>
      </c>
      <c r="F10" s="415" t="s">
        <v>145</v>
      </c>
      <c r="G10" s="429" t="s">
        <v>146</v>
      </c>
      <c r="H10" s="449" t="s">
        <v>120</v>
      </c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1"/>
    </row>
    <row r="11" spans="2:19" s="140" customFormat="1" ht="17.25" customHeight="1" thickBot="1">
      <c r="B11" s="423"/>
      <c r="C11" s="456"/>
      <c r="D11" s="407"/>
      <c r="E11" s="410"/>
      <c r="F11" s="410"/>
      <c r="G11" s="430"/>
      <c r="H11" s="452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4"/>
    </row>
    <row r="12" spans="2:19" s="140" customFormat="1" ht="63.75" customHeight="1" thickBot="1">
      <c r="B12" s="424"/>
      <c r="C12" s="457"/>
      <c r="D12" s="408"/>
      <c r="E12" s="411"/>
      <c r="F12" s="411"/>
      <c r="G12" s="431"/>
      <c r="H12" s="172" t="s">
        <v>52</v>
      </c>
      <c r="I12" s="172" t="s">
        <v>53</v>
      </c>
      <c r="J12" s="172" t="s">
        <v>54</v>
      </c>
      <c r="K12" s="172" t="s">
        <v>55</v>
      </c>
      <c r="L12" s="172" t="s">
        <v>56</v>
      </c>
      <c r="M12" s="172" t="s">
        <v>57</v>
      </c>
      <c r="N12" s="170" t="s">
        <v>58</v>
      </c>
      <c r="O12" s="170" t="s">
        <v>59</v>
      </c>
      <c r="P12" s="170" t="s">
        <v>60</v>
      </c>
      <c r="Q12" s="170" t="s">
        <v>98</v>
      </c>
      <c r="R12" s="170" t="s">
        <v>99</v>
      </c>
      <c r="S12" s="170" t="s">
        <v>63</v>
      </c>
    </row>
    <row r="13" spans="2:19" s="140" customFormat="1" ht="15.75" thickBot="1">
      <c r="B13" s="143">
        <v>1</v>
      </c>
      <c r="C13" s="143">
        <v>2</v>
      </c>
      <c r="D13" s="143">
        <v>3</v>
      </c>
      <c r="E13" s="142">
        <v>4</v>
      </c>
      <c r="F13" s="142">
        <v>5</v>
      </c>
      <c r="G13" s="142" t="s">
        <v>127</v>
      </c>
      <c r="H13" s="142">
        <v>7</v>
      </c>
      <c r="I13" s="142">
        <v>8</v>
      </c>
      <c r="J13" s="142">
        <v>9</v>
      </c>
      <c r="K13" s="142">
        <v>10</v>
      </c>
      <c r="L13" s="142">
        <v>11</v>
      </c>
      <c r="M13" s="142">
        <v>12</v>
      </c>
      <c r="N13" s="142">
        <v>13</v>
      </c>
      <c r="O13" s="142">
        <v>14</v>
      </c>
      <c r="P13" s="142">
        <v>15</v>
      </c>
      <c r="Q13" s="142">
        <v>16</v>
      </c>
      <c r="R13" s="142">
        <v>17</v>
      </c>
      <c r="S13" s="142">
        <v>18</v>
      </c>
    </row>
    <row r="14" spans="2:19" ht="20.25">
      <c r="B14" s="217" t="s">
        <v>12</v>
      </c>
      <c r="C14" s="191" t="s">
        <v>104</v>
      </c>
      <c r="D14" s="201"/>
      <c r="E14" s="161">
        <f>SUM(E15:E25)</f>
        <v>0</v>
      </c>
      <c r="F14" s="161">
        <f aca="true" t="shared" si="0" ref="F14:S14">SUM(F15:F25)</f>
        <v>0</v>
      </c>
      <c r="G14" s="161">
        <f t="shared" si="0"/>
        <v>0</v>
      </c>
      <c r="H14" s="161">
        <f t="shared" si="0"/>
        <v>0</v>
      </c>
      <c r="I14" s="161">
        <f t="shared" si="0"/>
        <v>0</v>
      </c>
      <c r="J14" s="161">
        <f t="shared" si="0"/>
        <v>0</v>
      </c>
      <c r="K14" s="161">
        <f t="shared" si="0"/>
        <v>0</v>
      </c>
      <c r="L14" s="161">
        <f t="shared" si="0"/>
        <v>0</v>
      </c>
      <c r="M14" s="161">
        <f t="shared" si="0"/>
        <v>0</v>
      </c>
      <c r="N14" s="161">
        <f t="shared" si="0"/>
        <v>0</v>
      </c>
      <c r="O14" s="161">
        <f t="shared" si="0"/>
        <v>0</v>
      </c>
      <c r="P14" s="161">
        <f t="shared" si="0"/>
        <v>0</v>
      </c>
      <c r="Q14" s="161">
        <f t="shared" si="0"/>
        <v>0</v>
      </c>
      <c r="R14" s="161">
        <f t="shared" si="0"/>
        <v>0</v>
      </c>
      <c r="S14" s="202">
        <f t="shared" si="0"/>
        <v>0</v>
      </c>
    </row>
    <row r="15" spans="2:19" ht="20.25">
      <c r="B15" s="26">
        <v>1</v>
      </c>
      <c r="C15" s="192" t="s">
        <v>38</v>
      </c>
      <c r="D15" s="203">
        <v>611100</v>
      </c>
      <c r="E15" s="163"/>
      <c r="F15" s="163"/>
      <c r="G15" s="163">
        <f>SUM(H15:S15)</f>
        <v>0</v>
      </c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204"/>
    </row>
    <row r="16" spans="2:19" ht="37.5">
      <c r="B16" s="32">
        <v>2</v>
      </c>
      <c r="C16" s="193" t="s">
        <v>80</v>
      </c>
      <c r="D16" s="205">
        <v>611200</v>
      </c>
      <c r="E16" s="163"/>
      <c r="F16" s="163"/>
      <c r="G16" s="163">
        <f aca="true" t="shared" si="1" ref="G16:G66">SUM(H16:S16)</f>
        <v>0</v>
      </c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204"/>
    </row>
    <row r="17" spans="2:19" ht="20.25">
      <c r="B17" s="32">
        <v>3</v>
      </c>
      <c r="C17" s="194" t="s">
        <v>14</v>
      </c>
      <c r="D17" s="205">
        <v>613100</v>
      </c>
      <c r="E17" s="163"/>
      <c r="F17" s="163"/>
      <c r="G17" s="163">
        <f t="shared" si="1"/>
        <v>0</v>
      </c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204"/>
    </row>
    <row r="18" spans="2:19" ht="37.5">
      <c r="B18" s="32">
        <v>4</v>
      </c>
      <c r="C18" s="193" t="s">
        <v>81</v>
      </c>
      <c r="D18" s="205">
        <v>613200</v>
      </c>
      <c r="E18" s="163"/>
      <c r="F18" s="163"/>
      <c r="G18" s="163">
        <f t="shared" si="1"/>
        <v>0</v>
      </c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204"/>
    </row>
    <row r="19" spans="2:19" ht="37.5">
      <c r="B19" s="32">
        <v>5</v>
      </c>
      <c r="C19" s="193" t="s">
        <v>16</v>
      </c>
      <c r="D19" s="205">
        <v>613300</v>
      </c>
      <c r="E19" s="163"/>
      <c r="F19" s="163"/>
      <c r="G19" s="163">
        <f t="shared" si="1"/>
        <v>0</v>
      </c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204"/>
    </row>
    <row r="20" spans="2:19" ht="20.25">
      <c r="B20" s="32">
        <v>6</v>
      </c>
      <c r="C20" s="194" t="s">
        <v>40</v>
      </c>
      <c r="D20" s="205">
        <v>613400</v>
      </c>
      <c r="E20" s="163"/>
      <c r="F20" s="163"/>
      <c r="G20" s="163">
        <f t="shared" si="1"/>
        <v>0</v>
      </c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204"/>
    </row>
    <row r="21" spans="2:19" ht="37.5">
      <c r="B21" s="32">
        <v>7</v>
      </c>
      <c r="C21" s="193" t="s">
        <v>41</v>
      </c>
      <c r="D21" s="205">
        <v>613500</v>
      </c>
      <c r="E21" s="163"/>
      <c r="F21" s="163"/>
      <c r="G21" s="163">
        <f t="shared" si="1"/>
        <v>0</v>
      </c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204"/>
    </row>
    <row r="22" spans="2:19" ht="20.25">
      <c r="B22" s="32">
        <v>8</v>
      </c>
      <c r="C22" s="194" t="s">
        <v>101</v>
      </c>
      <c r="D22" s="205">
        <v>613600</v>
      </c>
      <c r="E22" s="163"/>
      <c r="F22" s="163"/>
      <c r="G22" s="163">
        <f t="shared" si="1"/>
        <v>0</v>
      </c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204"/>
    </row>
    <row r="23" spans="2:19" ht="20.25">
      <c r="B23" s="32">
        <v>9</v>
      </c>
      <c r="C23" s="194" t="s">
        <v>18</v>
      </c>
      <c r="D23" s="205">
        <v>613700</v>
      </c>
      <c r="E23" s="163"/>
      <c r="F23" s="163"/>
      <c r="G23" s="163">
        <f t="shared" si="1"/>
        <v>0</v>
      </c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204"/>
    </row>
    <row r="24" spans="2:19" ht="37.5">
      <c r="B24" s="32">
        <v>10</v>
      </c>
      <c r="C24" s="193" t="s">
        <v>83</v>
      </c>
      <c r="D24" s="205">
        <v>613800</v>
      </c>
      <c r="E24" s="163"/>
      <c r="F24" s="163"/>
      <c r="G24" s="163">
        <f t="shared" si="1"/>
        <v>0</v>
      </c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204"/>
    </row>
    <row r="25" spans="2:19" ht="37.5">
      <c r="B25" s="32">
        <v>11</v>
      </c>
      <c r="C25" s="193" t="s">
        <v>20</v>
      </c>
      <c r="D25" s="205">
        <v>613900</v>
      </c>
      <c r="E25" s="163"/>
      <c r="F25" s="163"/>
      <c r="G25" s="163">
        <f t="shared" si="1"/>
        <v>0</v>
      </c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204"/>
    </row>
    <row r="26" spans="2:19" ht="65.25" customHeight="1" thickBot="1">
      <c r="B26" s="218" t="s">
        <v>21</v>
      </c>
      <c r="C26" s="195" t="s">
        <v>103</v>
      </c>
      <c r="D26" s="206">
        <v>614000</v>
      </c>
      <c r="E26" s="166">
        <f>E27+E32+E34+E45+E48+E50</f>
        <v>0</v>
      </c>
      <c r="F26" s="166">
        <f aca="true" t="shared" si="2" ref="F26:S26">F27+F32+F34+F45+F48+F50</f>
        <v>0</v>
      </c>
      <c r="G26" s="166">
        <f t="shared" si="2"/>
        <v>0</v>
      </c>
      <c r="H26" s="166">
        <f t="shared" si="2"/>
        <v>0</v>
      </c>
      <c r="I26" s="166">
        <f t="shared" si="2"/>
        <v>0</v>
      </c>
      <c r="J26" s="166">
        <f t="shared" si="2"/>
        <v>0</v>
      </c>
      <c r="K26" s="166">
        <f t="shared" si="2"/>
        <v>0</v>
      </c>
      <c r="L26" s="166">
        <f t="shared" si="2"/>
        <v>0</v>
      </c>
      <c r="M26" s="166">
        <f t="shared" si="2"/>
        <v>0</v>
      </c>
      <c r="N26" s="166">
        <f t="shared" si="2"/>
        <v>0</v>
      </c>
      <c r="O26" s="166">
        <f t="shared" si="2"/>
        <v>0</v>
      </c>
      <c r="P26" s="166">
        <f t="shared" si="2"/>
        <v>0</v>
      </c>
      <c r="Q26" s="166">
        <f t="shared" si="2"/>
        <v>0</v>
      </c>
      <c r="R26" s="166">
        <f t="shared" si="2"/>
        <v>0</v>
      </c>
      <c r="S26" s="207">
        <f t="shared" si="2"/>
        <v>0</v>
      </c>
    </row>
    <row r="27" spans="2:19" ht="20.25">
      <c r="B27" s="219">
        <v>1</v>
      </c>
      <c r="C27" s="196" t="s">
        <v>85</v>
      </c>
      <c r="D27" s="208">
        <v>614100</v>
      </c>
      <c r="E27" s="237">
        <f>SUM(E28:E31)</f>
        <v>0</v>
      </c>
      <c r="F27" s="237">
        <f aca="true" t="shared" si="3" ref="F27:S27">SUM(F28:F31)</f>
        <v>0</v>
      </c>
      <c r="G27" s="237">
        <f t="shared" si="3"/>
        <v>0</v>
      </c>
      <c r="H27" s="237">
        <f t="shared" si="3"/>
        <v>0</v>
      </c>
      <c r="I27" s="237">
        <f t="shared" si="3"/>
        <v>0</v>
      </c>
      <c r="J27" s="237">
        <f t="shared" si="3"/>
        <v>0</v>
      </c>
      <c r="K27" s="237">
        <f t="shared" si="3"/>
        <v>0</v>
      </c>
      <c r="L27" s="237">
        <f t="shared" si="3"/>
        <v>0</v>
      </c>
      <c r="M27" s="237">
        <f t="shared" si="3"/>
        <v>0</v>
      </c>
      <c r="N27" s="237">
        <f t="shared" si="3"/>
        <v>0</v>
      </c>
      <c r="O27" s="237">
        <f t="shared" si="3"/>
        <v>0</v>
      </c>
      <c r="P27" s="237">
        <f t="shared" si="3"/>
        <v>0</v>
      </c>
      <c r="Q27" s="237">
        <f t="shared" si="3"/>
        <v>0</v>
      </c>
      <c r="R27" s="237">
        <f t="shared" si="3"/>
        <v>0</v>
      </c>
      <c r="S27" s="237">
        <f t="shared" si="3"/>
        <v>0</v>
      </c>
    </row>
    <row r="28" spans="2:19" ht="20.25">
      <c r="B28" s="37"/>
      <c r="C28" s="197"/>
      <c r="D28" s="209"/>
      <c r="E28" s="163"/>
      <c r="F28" s="163"/>
      <c r="G28" s="163">
        <f t="shared" si="1"/>
        <v>0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210"/>
    </row>
    <row r="29" spans="2:19" ht="20.25">
      <c r="B29" s="37"/>
      <c r="C29" s="197"/>
      <c r="D29" s="209"/>
      <c r="E29" s="163"/>
      <c r="F29" s="163"/>
      <c r="G29" s="163">
        <f t="shared" si="1"/>
        <v>0</v>
      </c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210"/>
    </row>
    <row r="30" spans="2:19" ht="20.25">
      <c r="B30" s="37"/>
      <c r="C30" s="197"/>
      <c r="D30" s="209"/>
      <c r="E30" s="163"/>
      <c r="F30" s="163"/>
      <c r="G30" s="163">
        <f t="shared" si="1"/>
        <v>0</v>
      </c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210"/>
    </row>
    <row r="31" spans="2:19" ht="20.25">
      <c r="B31" s="37"/>
      <c r="C31" s="197"/>
      <c r="D31" s="209"/>
      <c r="E31" s="163"/>
      <c r="F31" s="163"/>
      <c r="G31" s="163">
        <f t="shared" si="1"/>
        <v>0</v>
      </c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210"/>
    </row>
    <row r="32" spans="2:19" ht="20.25">
      <c r="B32" s="37">
        <v>2</v>
      </c>
      <c r="C32" s="197" t="s">
        <v>86</v>
      </c>
      <c r="D32" s="209">
        <v>614200</v>
      </c>
      <c r="E32" s="163">
        <f>E33</f>
        <v>0</v>
      </c>
      <c r="F32" s="163">
        <f aca="true" t="shared" si="4" ref="F32:S32">F33</f>
        <v>0</v>
      </c>
      <c r="G32" s="163">
        <f t="shared" si="4"/>
        <v>0</v>
      </c>
      <c r="H32" s="163">
        <f t="shared" si="4"/>
        <v>0</v>
      </c>
      <c r="I32" s="163">
        <f t="shared" si="4"/>
        <v>0</v>
      </c>
      <c r="J32" s="163">
        <f t="shared" si="4"/>
        <v>0</v>
      </c>
      <c r="K32" s="163">
        <f t="shared" si="4"/>
        <v>0</v>
      </c>
      <c r="L32" s="163">
        <f t="shared" si="4"/>
        <v>0</v>
      </c>
      <c r="M32" s="163">
        <f t="shared" si="4"/>
        <v>0</v>
      </c>
      <c r="N32" s="163">
        <f t="shared" si="4"/>
        <v>0</v>
      </c>
      <c r="O32" s="163">
        <f t="shared" si="4"/>
        <v>0</v>
      </c>
      <c r="P32" s="163">
        <f t="shared" si="4"/>
        <v>0</v>
      </c>
      <c r="Q32" s="163">
        <f t="shared" si="4"/>
        <v>0</v>
      </c>
      <c r="R32" s="163">
        <f t="shared" si="4"/>
        <v>0</v>
      </c>
      <c r="S32" s="204">
        <f t="shared" si="4"/>
        <v>0</v>
      </c>
    </row>
    <row r="33" spans="2:19" ht="20.25">
      <c r="B33" s="37"/>
      <c r="C33" s="197"/>
      <c r="D33" s="209"/>
      <c r="E33" s="163"/>
      <c r="F33" s="163"/>
      <c r="G33" s="163">
        <f t="shared" si="1"/>
        <v>0</v>
      </c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210"/>
    </row>
    <row r="34" spans="2:19" ht="37.5">
      <c r="B34" s="37">
        <v>3</v>
      </c>
      <c r="C34" s="193" t="s">
        <v>87</v>
      </c>
      <c r="D34" s="209">
        <v>614300</v>
      </c>
      <c r="E34" s="163">
        <f>SUM(E35:E44)</f>
        <v>0</v>
      </c>
      <c r="F34" s="163">
        <f aca="true" t="shared" si="5" ref="F34:S34">SUM(F35:F44)</f>
        <v>0</v>
      </c>
      <c r="G34" s="163">
        <f t="shared" si="5"/>
        <v>0</v>
      </c>
      <c r="H34" s="163">
        <f t="shared" si="5"/>
        <v>0</v>
      </c>
      <c r="I34" s="163">
        <f t="shared" si="5"/>
        <v>0</v>
      </c>
      <c r="J34" s="163">
        <f t="shared" si="5"/>
        <v>0</v>
      </c>
      <c r="K34" s="163">
        <f t="shared" si="5"/>
        <v>0</v>
      </c>
      <c r="L34" s="163">
        <f t="shared" si="5"/>
        <v>0</v>
      </c>
      <c r="M34" s="163">
        <f t="shared" si="5"/>
        <v>0</v>
      </c>
      <c r="N34" s="163">
        <f t="shared" si="5"/>
        <v>0</v>
      </c>
      <c r="O34" s="163">
        <f t="shared" si="5"/>
        <v>0</v>
      </c>
      <c r="P34" s="163">
        <f t="shared" si="5"/>
        <v>0</v>
      </c>
      <c r="Q34" s="163">
        <f t="shared" si="5"/>
        <v>0</v>
      </c>
      <c r="R34" s="163">
        <f t="shared" si="5"/>
        <v>0</v>
      </c>
      <c r="S34" s="163">
        <f t="shared" si="5"/>
        <v>0</v>
      </c>
    </row>
    <row r="35" spans="2:19" ht="20.25">
      <c r="B35" s="37"/>
      <c r="C35" s="197"/>
      <c r="D35" s="209"/>
      <c r="E35" s="163"/>
      <c r="F35" s="163"/>
      <c r="G35" s="163">
        <f t="shared" si="1"/>
        <v>0</v>
      </c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210"/>
    </row>
    <row r="36" spans="2:19" ht="20.25">
      <c r="B36" s="37"/>
      <c r="C36" s="197"/>
      <c r="D36" s="209"/>
      <c r="E36" s="163"/>
      <c r="F36" s="163"/>
      <c r="G36" s="163">
        <f t="shared" si="1"/>
        <v>0</v>
      </c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210"/>
    </row>
    <row r="37" spans="2:19" ht="20.25">
      <c r="B37" s="37"/>
      <c r="C37" s="197"/>
      <c r="D37" s="209"/>
      <c r="E37" s="163"/>
      <c r="F37" s="163"/>
      <c r="G37" s="163">
        <f t="shared" si="1"/>
        <v>0</v>
      </c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210"/>
    </row>
    <row r="38" spans="2:19" ht="20.25">
      <c r="B38" s="37"/>
      <c r="C38" s="197"/>
      <c r="D38" s="209"/>
      <c r="E38" s="163"/>
      <c r="F38" s="163"/>
      <c r="G38" s="163">
        <f t="shared" si="1"/>
        <v>0</v>
      </c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210"/>
    </row>
    <row r="39" spans="2:19" ht="20.25">
      <c r="B39" s="37"/>
      <c r="C39" s="197"/>
      <c r="D39" s="209"/>
      <c r="E39" s="163"/>
      <c r="F39" s="163"/>
      <c r="G39" s="163">
        <f t="shared" si="1"/>
        <v>0</v>
      </c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210"/>
    </row>
    <row r="40" spans="2:19" ht="20.25">
      <c r="B40" s="37"/>
      <c r="C40" s="197"/>
      <c r="D40" s="209"/>
      <c r="E40" s="163"/>
      <c r="F40" s="163"/>
      <c r="G40" s="163">
        <f t="shared" si="1"/>
        <v>0</v>
      </c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210"/>
    </row>
    <row r="41" spans="2:19" ht="20.25">
      <c r="B41" s="32"/>
      <c r="C41" s="197"/>
      <c r="D41" s="205"/>
      <c r="E41" s="164"/>
      <c r="F41" s="164"/>
      <c r="G41" s="164">
        <f t="shared" si="1"/>
        <v>0</v>
      </c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204"/>
    </row>
    <row r="42" spans="2:19" ht="20.25">
      <c r="B42" s="37"/>
      <c r="C42" s="197"/>
      <c r="D42" s="209"/>
      <c r="E42" s="163"/>
      <c r="F42" s="163"/>
      <c r="G42" s="163">
        <f t="shared" si="1"/>
        <v>0</v>
      </c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210"/>
    </row>
    <row r="43" spans="2:19" ht="20.25">
      <c r="B43" s="37"/>
      <c r="C43" s="197"/>
      <c r="D43" s="209"/>
      <c r="E43" s="163"/>
      <c r="F43" s="163"/>
      <c r="G43" s="163">
        <f t="shared" si="1"/>
        <v>0</v>
      </c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210"/>
    </row>
    <row r="44" spans="2:19" ht="20.25">
      <c r="B44" s="32"/>
      <c r="C44" s="197"/>
      <c r="D44" s="205"/>
      <c r="E44" s="164"/>
      <c r="F44" s="164"/>
      <c r="G44" s="164">
        <f t="shared" si="1"/>
        <v>0</v>
      </c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204"/>
    </row>
    <row r="45" spans="2:19" ht="20.25">
      <c r="B45" s="37">
        <v>4</v>
      </c>
      <c r="C45" s="197" t="s">
        <v>88</v>
      </c>
      <c r="D45" s="209">
        <v>614700</v>
      </c>
      <c r="E45" s="163">
        <f>SUM(E46:E47)</f>
        <v>0</v>
      </c>
      <c r="F45" s="163">
        <f aca="true" t="shared" si="6" ref="F45:S45">SUM(F46:F47)</f>
        <v>0</v>
      </c>
      <c r="G45" s="163">
        <f t="shared" si="6"/>
        <v>0</v>
      </c>
      <c r="H45" s="163">
        <f t="shared" si="6"/>
        <v>0</v>
      </c>
      <c r="I45" s="163">
        <f t="shared" si="6"/>
        <v>0</v>
      </c>
      <c r="J45" s="163">
        <f t="shared" si="6"/>
        <v>0</v>
      </c>
      <c r="K45" s="163">
        <f t="shared" si="6"/>
        <v>0</v>
      </c>
      <c r="L45" s="163">
        <f t="shared" si="6"/>
        <v>0</v>
      </c>
      <c r="M45" s="163">
        <f t="shared" si="6"/>
        <v>0</v>
      </c>
      <c r="N45" s="163">
        <f t="shared" si="6"/>
        <v>0</v>
      </c>
      <c r="O45" s="163">
        <f t="shared" si="6"/>
        <v>0</v>
      </c>
      <c r="P45" s="163">
        <f t="shared" si="6"/>
        <v>0</v>
      </c>
      <c r="Q45" s="163">
        <f t="shared" si="6"/>
        <v>0</v>
      </c>
      <c r="R45" s="163">
        <f t="shared" si="6"/>
        <v>0</v>
      </c>
      <c r="S45" s="204">
        <f t="shared" si="6"/>
        <v>0</v>
      </c>
    </row>
    <row r="46" spans="2:19" ht="20.25">
      <c r="B46" s="37"/>
      <c r="C46" s="197"/>
      <c r="D46" s="209"/>
      <c r="E46" s="163"/>
      <c r="F46" s="163"/>
      <c r="G46" s="163">
        <f t="shared" si="1"/>
        <v>0</v>
      </c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210"/>
    </row>
    <row r="47" spans="2:19" ht="20.25">
      <c r="B47" s="37"/>
      <c r="C47" s="197"/>
      <c r="D47" s="209"/>
      <c r="E47" s="163"/>
      <c r="F47" s="163"/>
      <c r="G47" s="163">
        <f t="shared" si="1"/>
        <v>0</v>
      </c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210"/>
    </row>
    <row r="48" spans="2:19" ht="20.25">
      <c r="B48" s="37">
        <v>5</v>
      </c>
      <c r="C48" s="197" t="s">
        <v>89</v>
      </c>
      <c r="D48" s="209">
        <v>614800</v>
      </c>
      <c r="E48" s="163">
        <f>E49</f>
        <v>0</v>
      </c>
      <c r="F48" s="163">
        <f aca="true" t="shared" si="7" ref="F48:S48">F49</f>
        <v>0</v>
      </c>
      <c r="G48" s="163">
        <f t="shared" si="7"/>
        <v>0</v>
      </c>
      <c r="H48" s="163">
        <f t="shared" si="7"/>
        <v>0</v>
      </c>
      <c r="I48" s="163">
        <f t="shared" si="7"/>
        <v>0</v>
      </c>
      <c r="J48" s="163">
        <f t="shared" si="7"/>
        <v>0</v>
      </c>
      <c r="K48" s="163">
        <f t="shared" si="7"/>
        <v>0</v>
      </c>
      <c r="L48" s="163">
        <f t="shared" si="7"/>
        <v>0</v>
      </c>
      <c r="M48" s="163">
        <f t="shared" si="7"/>
        <v>0</v>
      </c>
      <c r="N48" s="163">
        <f t="shared" si="7"/>
        <v>0</v>
      </c>
      <c r="O48" s="163">
        <f t="shared" si="7"/>
        <v>0</v>
      </c>
      <c r="P48" s="163">
        <f t="shared" si="7"/>
        <v>0</v>
      </c>
      <c r="Q48" s="163">
        <f t="shared" si="7"/>
        <v>0</v>
      </c>
      <c r="R48" s="163">
        <f t="shared" si="7"/>
        <v>0</v>
      </c>
      <c r="S48" s="204">
        <f t="shared" si="7"/>
        <v>0</v>
      </c>
    </row>
    <row r="49" spans="2:19" ht="20.25">
      <c r="B49" s="37"/>
      <c r="C49" s="197"/>
      <c r="D49" s="209"/>
      <c r="E49" s="163"/>
      <c r="F49" s="163"/>
      <c r="G49" s="163">
        <f t="shared" si="1"/>
        <v>0</v>
      </c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210"/>
    </row>
    <row r="50" spans="2:19" ht="20.25">
      <c r="B50" s="37">
        <v>6</v>
      </c>
      <c r="C50" s="197" t="s">
        <v>90</v>
      </c>
      <c r="D50" s="209">
        <v>614900</v>
      </c>
      <c r="E50" s="163">
        <f>E51</f>
        <v>0</v>
      </c>
      <c r="F50" s="163">
        <f aca="true" t="shared" si="8" ref="F50:S50">F51</f>
        <v>0</v>
      </c>
      <c r="G50" s="163">
        <f t="shared" si="8"/>
        <v>0</v>
      </c>
      <c r="H50" s="163">
        <f t="shared" si="8"/>
        <v>0</v>
      </c>
      <c r="I50" s="163">
        <f t="shared" si="8"/>
        <v>0</v>
      </c>
      <c r="J50" s="163">
        <f t="shared" si="8"/>
        <v>0</v>
      </c>
      <c r="K50" s="163">
        <f t="shared" si="8"/>
        <v>0</v>
      </c>
      <c r="L50" s="163">
        <f t="shared" si="8"/>
        <v>0</v>
      </c>
      <c r="M50" s="163">
        <f t="shared" si="8"/>
        <v>0</v>
      </c>
      <c r="N50" s="163">
        <f t="shared" si="8"/>
        <v>0</v>
      </c>
      <c r="O50" s="163">
        <f t="shared" si="8"/>
        <v>0</v>
      </c>
      <c r="P50" s="163">
        <f t="shared" si="8"/>
        <v>0</v>
      </c>
      <c r="Q50" s="163">
        <f t="shared" si="8"/>
        <v>0</v>
      </c>
      <c r="R50" s="163">
        <f t="shared" si="8"/>
        <v>0</v>
      </c>
      <c r="S50" s="204">
        <f t="shared" si="8"/>
        <v>0</v>
      </c>
    </row>
    <row r="51" spans="2:19" ht="20.25">
      <c r="B51" s="32"/>
      <c r="C51" s="192"/>
      <c r="D51" s="216"/>
      <c r="E51" s="163"/>
      <c r="F51" s="163"/>
      <c r="G51" s="163">
        <f t="shared" si="1"/>
        <v>0</v>
      </c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204"/>
    </row>
    <row r="52" spans="2:19" ht="38.25" thickBot="1">
      <c r="B52" s="218" t="s">
        <v>23</v>
      </c>
      <c r="C52" s="195" t="s">
        <v>102</v>
      </c>
      <c r="D52" s="206">
        <v>615000</v>
      </c>
      <c r="E52" s="166">
        <f>E53+E56</f>
        <v>0</v>
      </c>
      <c r="F52" s="166">
        <f aca="true" t="shared" si="9" ref="F52:S52">F53+F56</f>
        <v>0</v>
      </c>
      <c r="G52" s="166">
        <f t="shared" si="9"/>
        <v>0</v>
      </c>
      <c r="H52" s="166">
        <f t="shared" si="9"/>
        <v>0</v>
      </c>
      <c r="I52" s="166">
        <f t="shared" si="9"/>
        <v>0</v>
      </c>
      <c r="J52" s="166">
        <f t="shared" si="9"/>
        <v>0</v>
      </c>
      <c r="K52" s="166">
        <f t="shared" si="9"/>
        <v>0</v>
      </c>
      <c r="L52" s="166">
        <f t="shared" si="9"/>
        <v>0</v>
      </c>
      <c r="M52" s="166">
        <f t="shared" si="9"/>
        <v>0</v>
      </c>
      <c r="N52" s="166">
        <f t="shared" si="9"/>
        <v>0</v>
      </c>
      <c r="O52" s="166">
        <f t="shared" si="9"/>
        <v>0</v>
      </c>
      <c r="P52" s="166">
        <f t="shared" si="9"/>
        <v>0</v>
      </c>
      <c r="Q52" s="166">
        <f t="shared" si="9"/>
        <v>0</v>
      </c>
      <c r="R52" s="166">
        <f t="shared" si="9"/>
        <v>0</v>
      </c>
      <c r="S52" s="207">
        <f t="shared" si="9"/>
        <v>0</v>
      </c>
    </row>
    <row r="53" spans="2:19" ht="37.5">
      <c r="B53" s="219">
        <v>1</v>
      </c>
      <c r="C53" s="196" t="s">
        <v>91</v>
      </c>
      <c r="D53" s="208">
        <v>615100</v>
      </c>
      <c r="E53" s="237">
        <f>SUM(E54:E55)</f>
        <v>0</v>
      </c>
      <c r="F53" s="237">
        <f aca="true" t="shared" si="10" ref="F53:S53">SUM(F54:F55)</f>
        <v>0</v>
      </c>
      <c r="G53" s="237">
        <f t="shared" si="10"/>
        <v>0</v>
      </c>
      <c r="H53" s="237">
        <f t="shared" si="10"/>
        <v>0</v>
      </c>
      <c r="I53" s="237">
        <f t="shared" si="10"/>
        <v>0</v>
      </c>
      <c r="J53" s="237">
        <f t="shared" si="10"/>
        <v>0</v>
      </c>
      <c r="K53" s="237">
        <f t="shared" si="10"/>
        <v>0</v>
      </c>
      <c r="L53" s="237">
        <f t="shared" si="10"/>
        <v>0</v>
      </c>
      <c r="M53" s="237">
        <f t="shared" si="10"/>
        <v>0</v>
      </c>
      <c r="N53" s="237">
        <f t="shared" si="10"/>
        <v>0</v>
      </c>
      <c r="O53" s="237">
        <f t="shared" si="10"/>
        <v>0</v>
      </c>
      <c r="P53" s="237">
        <f t="shared" si="10"/>
        <v>0</v>
      </c>
      <c r="Q53" s="237">
        <f t="shared" si="10"/>
        <v>0</v>
      </c>
      <c r="R53" s="237">
        <f t="shared" si="10"/>
        <v>0</v>
      </c>
      <c r="S53" s="238">
        <f t="shared" si="10"/>
        <v>0</v>
      </c>
    </row>
    <row r="54" spans="2:19" ht="20.25">
      <c r="B54" s="37"/>
      <c r="C54" s="197"/>
      <c r="D54" s="209"/>
      <c r="E54" s="168"/>
      <c r="F54" s="168"/>
      <c r="G54" s="163">
        <f t="shared" si="1"/>
        <v>0</v>
      </c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210"/>
    </row>
    <row r="55" spans="2:19" ht="20.25">
      <c r="B55" s="37"/>
      <c r="C55" s="197"/>
      <c r="D55" s="209"/>
      <c r="E55" s="168"/>
      <c r="F55" s="168"/>
      <c r="G55" s="163">
        <f t="shared" si="1"/>
        <v>0</v>
      </c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210"/>
    </row>
    <row r="56" spans="2:19" ht="37.5">
      <c r="B56" s="37">
        <v>2</v>
      </c>
      <c r="C56" s="198" t="s">
        <v>92</v>
      </c>
      <c r="D56" s="209">
        <v>615200</v>
      </c>
      <c r="E56" s="168">
        <f>E57</f>
        <v>0</v>
      </c>
      <c r="F56" s="168">
        <f aca="true" t="shared" si="11" ref="F56:S56">F57</f>
        <v>0</v>
      </c>
      <c r="G56" s="168">
        <f t="shared" si="11"/>
        <v>0</v>
      </c>
      <c r="H56" s="168">
        <f t="shared" si="11"/>
        <v>0</v>
      </c>
      <c r="I56" s="168">
        <f t="shared" si="11"/>
        <v>0</v>
      </c>
      <c r="J56" s="168">
        <f t="shared" si="11"/>
        <v>0</v>
      </c>
      <c r="K56" s="168">
        <f t="shared" si="11"/>
        <v>0</v>
      </c>
      <c r="L56" s="168">
        <f t="shared" si="11"/>
        <v>0</v>
      </c>
      <c r="M56" s="168">
        <f t="shared" si="11"/>
        <v>0</v>
      </c>
      <c r="N56" s="168">
        <f t="shared" si="11"/>
        <v>0</v>
      </c>
      <c r="O56" s="168">
        <f t="shared" si="11"/>
        <v>0</v>
      </c>
      <c r="P56" s="168">
        <f t="shared" si="11"/>
        <v>0</v>
      </c>
      <c r="Q56" s="168">
        <f t="shared" si="11"/>
        <v>0</v>
      </c>
      <c r="R56" s="168">
        <f t="shared" si="11"/>
        <v>0</v>
      </c>
      <c r="S56" s="210">
        <f t="shared" si="11"/>
        <v>0</v>
      </c>
    </row>
    <row r="57" spans="2:19" ht="20.25">
      <c r="B57" s="37"/>
      <c r="C57" s="198"/>
      <c r="D57" s="209"/>
      <c r="E57" s="168"/>
      <c r="F57" s="168"/>
      <c r="G57" s="163">
        <f t="shared" si="1"/>
        <v>0</v>
      </c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210"/>
    </row>
    <row r="58" spans="2:19" ht="38.25" thickBot="1">
      <c r="B58" s="218" t="s">
        <v>24</v>
      </c>
      <c r="C58" s="195" t="s">
        <v>48</v>
      </c>
      <c r="D58" s="206">
        <v>616000</v>
      </c>
      <c r="E58" s="166">
        <f>E59</f>
        <v>0</v>
      </c>
      <c r="F58" s="166">
        <f aca="true" t="shared" si="12" ref="F58:S58">F59</f>
        <v>0</v>
      </c>
      <c r="G58" s="166">
        <f t="shared" si="12"/>
        <v>0</v>
      </c>
      <c r="H58" s="166">
        <f t="shared" si="12"/>
        <v>0</v>
      </c>
      <c r="I58" s="166">
        <f t="shared" si="12"/>
        <v>0</v>
      </c>
      <c r="J58" s="166">
        <f t="shared" si="12"/>
        <v>0</v>
      </c>
      <c r="K58" s="166">
        <f t="shared" si="12"/>
        <v>0</v>
      </c>
      <c r="L58" s="166">
        <f t="shared" si="12"/>
        <v>0</v>
      </c>
      <c r="M58" s="166">
        <f t="shared" si="12"/>
        <v>0</v>
      </c>
      <c r="N58" s="166">
        <f t="shared" si="12"/>
        <v>0</v>
      </c>
      <c r="O58" s="166">
        <f t="shared" si="12"/>
        <v>0</v>
      </c>
      <c r="P58" s="166">
        <f t="shared" si="12"/>
        <v>0</v>
      </c>
      <c r="Q58" s="166">
        <f t="shared" si="12"/>
        <v>0</v>
      </c>
      <c r="R58" s="166">
        <f t="shared" si="12"/>
        <v>0</v>
      </c>
      <c r="S58" s="207">
        <f t="shared" si="12"/>
        <v>0</v>
      </c>
    </row>
    <row r="59" spans="2:19" ht="20.25">
      <c r="B59" s="220">
        <v>1</v>
      </c>
      <c r="C59" s="199" t="s">
        <v>93</v>
      </c>
      <c r="D59" s="211">
        <v>616200</v>
      </c>
      <c r="E59" s="190"/>
      <c r="F59" s="190"/>
      <c r="G59" s="182">
        <f t="shared" si="1"/>
        <v>0</v>
      </c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212"/>
    </row>
    <row r="60" spans="2:19" ht="57" thickBot="1">
      <c r="B60" s="218" t="s">
        <v>28</v>
      </c>
      <c r="C60" s="195" t="s">
        <v>143</v>
      </c>
      <c r="D60" s="213"/>
      <c r="E60" s="166">
        <f>SUM(E61:E66)</f>
        <v>0</v>
      </c>
      <c r="F60" s="166">
        <f aca="true" t="shared" si="13" ref="F60:S60">SUM(F61:F66)</f>
        <v>0</v>
      </c>
      <c r="G60" s="166">
        <f t="shared" si="13"/>
        <v>0</v>
      </c>
      <c r="H60" s="166">
        <f t="shared" si="13"/>
        <v>0</v>
      </c>
      <c r="I60" s="166">
        <f t="shared" si="13"/>
        <v>0</v>
      </c>
      <c r="J60" s="166">
        <f t="shared" si="13"/>
        <v>0</v>
      </c>
      <c r="K60" s="166">
        <f t="shared" si="13"/>
        <v>0</v>
      </c>
      <c r="L60" s="166">
        <f t="shared" si="13"/>
        <v>0</v>
      </c>
      <c r="M60" s="166">
        <f t="shared" si="13"/>
        <v>0</v>
      </c>
      <c r="N60" s="166">
        <f t="shared" si="13"/>
        <v>0</v>
      </c>
      <c r="O60" s="166">
        <f t="shared" si="13"/>
        <v>0</v>
      </c>
      <c r="P60" s="166">
        <f t="shared" si="13"/>
        <v>0</v>
      </c>
      <c r="Q60" s="166">
        <f t="shared" si="13"/>
        <v>0</v>
      </c>
      <c r="R60" s="166">
        <f t="shared" si="13"/>
        <v>0</v>
      </c>
      <c r="S60" s="207">
        <f t="shared" si="13"/>
        <v>0</v>
      </c>
    </row>
    <row r="61" spans="2:19" ht="37.5">
      <c r="B61" s="221">
        <v>1</v>
      </c>
      <c r="C61" s="200" t="s">
        <v>94</v>
      </c>
      <c r="D61" s="214">
        <v>821100</v>
      </c>
      <c r="E61" s="182"/>
      <c r="F61" s="182"/>
      <c r="G61" s="182">
        <f t="shared" si="1"/>
        <v>0</v>
      </c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215"/>
    </row>
    <row r="62" spans="2:19" ht="20.25">
      <c r="B62" s="32">
        <v>2</v>
      </c>
      <c r="C62" s="192" t="s">
        <v>43</v>
      </c>
      <c r="D62" s="216">
        <v>821200</v>
      </c>
      <c r="E62" s="163"/>
      <c r="F62" s="163"/>
      <c r="G62" s="163">
        <f t="shared" si="1"/>
        <v>0</v>
      </c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204"/>
    </row>
    <row r="63" spans="2:19" ht="20.25">
      <c r="B63" s="32">
        <v>3</v>
      </c>
      <c r="C63" s="192" t="s">
        <v>44</v>
      </c>
      <c r="D63" s="216">
        <v>821300</v>
      </c>
      <c r="E63" s="163"/>
      <c r="F63" s="163"/>
      <c r="G63" s="163">
        <f t="shared" si="1"/>
        <v>0</v>
      </c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204"/>
    </row>
    <row r="64" spans="2:19" ht="37.5">
      <c r="B64" s="32">
        <v>4</v>
      </c>
      <c r="C64" s="198" t="s">
        <v>45</v>
      </c>
      <c r="D64" s="216">
        <v>821400</v>
      </c>
      <c r="E64" s="163"/>
      <c r="F64" s="163"/>
      <c r="G64" s="163">
        <f t="shared" si="1"/>
        <v>0</v>
      </c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204"/>
    </row>
    <row r="65" spans="2:19" ht="37.5">
      <c r="B65" s="32">
        <v>5</v>
      </c>
      <c r="C65" s="198" t="s">
        <v>46</v>
      </c>
      <c r="D65" s="216">
        <v>821500</v>
      </c>
      <c r="E65" s="163"/>
      <c r="F65" s="163"/>
      <c r="G65" s="163">
        <f t="shared" si="1"/>
        <v>0</v>
      </c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204"/>
    </row>
    <row r="66" spans="2:20" ht="42" customHeight="1">
      <c r="B66" s="32">
        <v>6</v>
      </c>
      <c r="C66" s="198" t="s">
        <v>47</v>
      </c>
      <c r="D66" s="216">
        <v>821600</v>
      </c>
      <c r="E66" s="163"/>
      <c r="F66" s="163"/>
      <c r="G66" s="163">
        <f t="shared" si="1"/>
        <v>0</v>
      </c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204"/>
      <c r="T66" s="11"/>
    </row>
    <row r="67" spans="2:20" ht="38.25" thickBot="1">
      <c r="B67" s="218"/>
      <c r="C67" s="195" t="s">
        <v>49</v>
      </c>
      <c r="D67" s="213"/>
      <c r="E67" s="166">
        <f>E14+E26+E52+E58+E60</f>
        <v>0</v>
      </c>
      <c r="F67" s="166">
        <f aca="true" t="shared" si="14" ref="F67:S67">F14+F26+F52+F58+F60</f>
        <v>0</v>
      </c>
      <c r="G67" s="166">
        <f t="shared" si="14"/>
        <v>0</v>
      </c>
      <c r="H67" s="166">
        <f t="shared" si="14"/>
        <v>0</v>
      </c>
      <c r="I67" s="166">
        <f t="shared" si="14"/>
        <v>0</v>
      </c>
      <c r="J67" s="166">
        <f t="shared" si="14"/>
        <v>0</v>
      </c>
      <c r="K67" s="166">
        <f t="shared" si="14"/>
        <v>0</v>
      </c>
      <c r="L67" s="166">
        <f t="shared" si="14"/>
        <v>0</v>
      </c>
      <c r="M67" s="166">
        <f t="shared" si="14"/>
        <v>0</v>
      </c>
      <c r="N67" s="166">
        <f t="shared" si="14"/>
        <v>0</v>
      </c>
      <c r="O67" s="166">
        <f t="shared" si="14"/>
        <v>0</v>
      </c>
      <c r="P67" s="166">
        <f t="shared" si="14"/>
        <v>0</v>
      </c>
      <c r="Q67" s="166">
        <f t="shared" si="14"/>
        <v>0</v>
      </c>
      <c r="R67" s="166">
        <f t="shared" si="14"/>
        <v>0</v>
      </c>
      <c r="S67" s="207">
        <f t="shared" si="14"/>
        <v>0</v>
      </c>
      <c r="T67" s="11"/>
    </row>
    <row r="68" spans="2:20" ht="18.75">
      <c r="B68" s="135"/>
      <c r="C68" s="136"/>
      <c r="D68" s="137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11"/>
    </row>
    <row r="69" spans="2:20" ht="18.75">
      <c r="B69" s="135"/>
      <c r="C69" s="136"/>
      <c r="D69" s="137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11"/>
    </row>
    <row r="70" spans="2:20" ht="15.75" customHeight="1">
      <c r="B70" s="10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6"/>
      <c r="Q70" s="6"/>
      <c r="R70" s="6"/>
      <c r="S70" s="6"/>
      <c r="T70" s="11"/>
    </row>
    <row r="71" spans="2:20" ht="15.75" customHeight="1">
      <c r="B71" s="10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6"/>
      <c r="Q71" s="132"/>
      <c r="R71" s="132"/>
      <c r="S71" s="132"/>
      <c r="T71" s="11"/>
    </row>
    <row r="72" spans="2:20" ht="15.75" customHeight="1">
      <c r="B72" s="10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6"/>
      <c r="Q72" s="6"/>
      <c r="R72" s="6"/>
      <c r="S72" s="6"/>
      <c r="T72" s="11"/>
    </row>
    <row r="73" spans="2:20" ht="15" customHeight="1">
      <c r="B73" s="11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1"/>
      <c r="O73" s="13"/>
      <c r="P73" s="13"/>
      <c r="Q73" s="11"/>
      <c r="R73" s="134" t="s">
        <v>97</v>
      </c>
      <c r="T73" s="11"/>
    </row>
    <row r="74" spans="2:19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2:19" ht="18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0"/>
      <c r="P75" s="7"/>
      <c r="Q75" s="11"/>
      <c r="R75" s="10"/>
      <c r="S75" s="53"/>
    </row>
    <row r="76" spans="2:19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2:19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</sheetData>
  <sheetProtection password="C5E3" sheet="1"/>
  <mergeCells count="14">
    <mergeCell ref="B1:S1"/>
    <mergeCell ref="Q2:R3"/>
    <mergeCell ref="B3:C3"/>
    <mergeCell ref="D3:O3"/>
    <mergeCell ref="B7:O7"/>
    <mergeCell ref="E8:O8"/>
    <mergeCell ref="H10:S11"/>
    <mergeCell ref="C70:O70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51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7"/>
  <sheetViews>
    <sheetView view="pageBreakPreview" zoomScale="54" zoomScaleNormal="60" zoomScaleSheetLayoutView="54" zoomScalePageLayoutView="0" workbookViewId="0" topLeftCell="A19">
      <selection activeCell="E34" sqref="E34:S3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90" t="s">
        <v>95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</row>
    <row r="2" spans="17:19" ht="15.75" customHeight="1">
      <c r="Q2" s="392" t="s">
        <v>96</v>
      </c>
      <c r="R2" s="392"/>
      <c r="S2" s="126"/>
    </row>
    <row r="3" spans="2:19" ht="21.75" customHeight="1">
      <c r="B3" s="390" t="s">
        <v>100</v>
      </c>
      <c r="C3" s="390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108"/>
      <c r="Q3" s="392"/>
      <c r="R3" s="392"/>
      <c r="S3" s="15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4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49"/>
    </row>
    <row r="6" spans="2:19" ht="15" customHeight="1">
      <c r="B6" s="176" t="s">
        <v>119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38"/>
      <c r="O6" s="138"/>
      <c r="P6" s="138"/>
      <c r="Q6" s="138" t="s">
        <v>105</v>
      </c>
      <c r="R6" s="138"/>
      <c r="S6" s="150"/>
    </row>
    <row r="7" spans="2:19" ht="21" customHeight="1"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15"/>
      <c r="Q7" s="126"/>
      <c r="R7" s="126"/>
      <c r="S7" s="151"/>
    </row>
    <row r="8" spans="2:19" ht="22.5" customHeight="1">
      <c r="B8" s="138" t="s">
        <v>106</v>
      </c>
      <c r="C8" s="138"/>
      <c r="D8" s="13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138"/>
      <c r="Q8" s="138" t="s">
        <v>107</v>
      </c>
      <c r="R8" s="138"/>
      <c r="S8" s="152"/>
    </row>
    <row r="9" spans="2:19" ht="12" customHeight="1" thickBot="1"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48"/>
    </row>
    <row r="10" spans="2:19" s="140" customFormat="1" ht="67.5" customHeight="1">
      <c r="B10" s="422" t="s">
        <v>1</v>
      </c>
      <c r="C10" s="455" t="s">
        <v>123</v>
      </c>
      <c r="D10" s="428" t="s">
        <v>3</v>
      </c>
      <c r="E10" s="415" t="s">
        <v>144</v>
      </c>
      <c r="F10" s="415" t="s">
        <v>145</v>
      </c>
      <c r="G10" s="429" t="s">
        <v>146</v>
      </c>
      <c r="H10" s="449" t="s">
        <v>120</v>
      </c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1"/>
    </row>
    <row r="11" spans="2:19" s="140" customFormat="1" ht="17.25" customHeight="1" thickBot="1">
      <c r="B11" s="423"/>
      <c r="C11" s="456"/>
      <c r="D11" s="407"/>
      <c r="E11" s="410"/>
      <c r="F11" s="410"/>
      <c r="G11" s="430"/>
      <c r="H11" s="452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4"/>
    </row>
    <row r="12" spans="2:19" s="140" customFormat="1" ht="63.75" customHeight="1" thickBot="1">
      <c r="B12" s="424"/>
      <c r="C12" s="457"/>
      <c r="D12" s="408"/>
      <c r="E12" s="411"/>
      <c r="F12" s="411"/>
      <c r="G12" s="431"/>
      <c r="H12" s="172" t="s">
        <v>52</v>
      </c>
      <c r="I12" s="172" t="s">
        <v>53</v>
      </c>
      <c r="J12" s="172" t="s">
        <v>54</v>
      </c>
      <c r="K12" s="172" t="s">
        <v>55</v>
      </c>
      <c r="L12" s="172" t="s">
        <v>56</v>
      </c>
      <c r="M12" s="172" t="s">
        <v>57</v>
      </c>
      <c r="N12" s="170" t="s">
        <v>58</v>
      </c>
      <c r="O12" s="170" t="s">
        <v>59</v>
      </c>
      <c r="P12" s="170" t="s">
        <v>60</v>
      </c>
      <c r="Q12" s="170" t="s">
        <v>98</v>
      </c>
      <c r="R12" s="170" t="s">
        <v>99</v>
      </c>
      <c r="S12" s="170" t="s">
        <v>63</v>
      </c>
    </row>
    <row r="13" spans="2:19" s="140" customFormat="1" ht="15.75" thickBot="1">
      <c r="B13" s="143">
        <v>1</v>
      </c>
      <c r="C13" s="143">
        <v>2</v>
      </c>
      <c r="D13" s="143">
        <v>3</v>
      </c>
      <c r="E13" s="142">
        <v>4</v>
      </c>
      <c r="F13" s="142">
        <v>5</v>
      </c>
      <c r="G13" s="142" t="s">
        <v>127</v>
      </c>
      <c r="H13" s="142">
        <v>7</v>
      </c>
      <c r="I13" s="142">
        <v>8</v>
      </c>
      <c r="J13" s="142">
        <v>9</v>
      </c>
      <c r="K13" s="142">
        <v>10</v>
      </c>
      <c r="L13" s="142">
        <v>11</v>
      </c>
      <c r="M13" s="142">
        <v>12</v>
      </c>
      <c r="N13" s="142">
        <v>13</v>
      </c>
      <c r="O13" s="142">
        <v>14</v>
      </c>
      <c r="P13" s="142">
        <v>15</v>
      </c>
      <c r="Q13" s="142">
        <v>16</v>
      </c>
      <c r="R13" s="142">
        <v>17</v>
      </c>
      <c r="S13" s="142">
        <v>18</v>
      </c>
    </row>
    <row r="14" spans="2:19" ht="20.25">
      <c r="B14" s="217" t="s">
        <v>12</v>
      </c>
      <c r="C14" s="191" t="s">
        <v>104</v>
      </c>
      <c r="D14" s="201"/>
      <c r="E14" s="161">
        <f>SUM(E15:E25)</f>
        <v>0</v>
      </c>
      <c r="F14" s="161">
        <f aca="true" t="shared" si="0" ref="F14:S14">SUM(F15:F25)</f>
        <v>0</v>
      </c>
      <c r="G14" s="161">
        <f t="shared" si="0"/>
        <v>0</v>
      </c>
      <c r="H14" s="161">
        <f t="shared" si="0"/>
        <v>0</v>
      </c>
      <c r="I14" s="161">
        <f t="shared" si="0"/>
        <v>0</v>
      </c>
      <c r="J14" s="161">
        <f t="shared" si="0"/>
        <v>0</v>
      </c>
      <c r="K14" s="161">
        <f t="shared" si="0"/>
        <v>0</v>
      </c>
      <c r="L14" s="161">
        <f t="shared" si="0"/>
        <v>0</v>
      </c>
      <c r="M14" s="161">
        <f t="shared" si="0"/>
        <v>0</v>
      </c>
      <c r="N14" s="161">
        <f t="shared" si="0"/>
        <v>0</v>
      </c>
      <c r="O14" s="161">
        <f t="shared" si="0"/>
        <v>0</v>
      </c>
      <c r="P14" s="161">
        <f t="shared" si="0"/>
        <v>0</v>
      </c>
      <c r="Q14" s="161">
        <f t="shared" si="0"/>
        <v>0</v>
      </c>
      <c r="R14" s="161">
        <f t="shared" si="0"/>
        <v>0</v>
      </c>
      <c r="S14" s="202">
        <f t="shared" si="0"/>
        <v>0</v>
      </c>
    </row>
    <row r="15" spans="2:19" ht="20.25">
      <c r="B15" s="26">
        <v>1</v>
      </c>
      <c r="C15" s="192" t="s">
        <v>38</v>
      </c>
      <c r="D15" s="203">
        <v>611100</v>
      </c>
      <c r="E15" s="163"/>
      <c r="F15" s="163"/>
      <c r="G15" s="163">
        <f>SUM(H15:S15)</f>
        <v>0</v>
      </c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204"/>
    </row>
    <row r="16" spans="2:19" ht="37.5">
      <c r="B16" s="32">
        <v>2</v>
      </c>
      <c r="C16" s="193" t="s">
        <v>80</v>
      </c>
      <c r="D16" s="205">
        <v>611200</v>
      </c>
      <c r="E16" s="163"/>
      <c r="F16" s="163"/>
      <c r="G16" s="163">
        <f aca="true" t="shared" si="1" ref="G16:G66">SUM(H16:S16)</f>
        <v>0</v>
      </c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204"/>
    </row>
    <row r="17" spans="2:19" ht="20.25">
      <c r="B17" s="32">
        <v>3</v>
      </c>
      <c r="C17" s="194" t="s">
        <v>14</v>
      </c>
      <c r="D17" s="205">
        <v>613100</v>
      </c>
      <c r="E17" s="163"/>
      <c r="F17" s="163"/>
      <c r="G17" s="163">
        <f t="shared" si="1"/>
        <v>0</v>
      </c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204"/>
    </row>
    <row r="18" spans="2:19" ht="37.5">
      <c r="B18" s="32">
        <v>4</v>
      </c>
      <c r="C18" s="193" t="s">
        <v>81</v>
      </c>
      <c r="D18" s="205">
        <v>613200</v>
      </c>
      <c r="E18" s="163"/>
      <c r="F18" s="163"/>
      <c r="G18" s="163">
        <f t="shared" si="1"/>
        <v>0</v>
      </c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204"/>
    </row>
    <row r="19" spans="2:19" ht="37.5">
      <c r="B19" s="32">
        <v>5</v>
      </c>
      <c r="C19" s="193" t="s">
        <v>16</v>
      </c>
      <c r="D19" s="205">
        <v>613300</v>
      </c>
      <c r="E19" s="163"/>
      <c r="F19" s="163"/>
      <c r="G19" s="163">
        <f t="shared" si="1"/>
        <v>0</v>
      </c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204"/>
    </row>
    <row r="20" spans="2:19" ht="20.25">
      <c r="B20" s="32">
        <v>6</v>
      </c>
      <c r="C20" s="194" t="s">
        <v>40</v>
      </c>
      <c r="D20" s="205">
        <v>613400</v>
      </c>
      <c r="E20" s="163"/>
      <c r="F20" s="163"/>
      <c r="G20" s="163">
        <f t="shared" si="1"/>
        <v>0</v>
      </c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204"/>
    </row>
    <row r="21" spans="2:19" ht="37.5">
      <c r="B21" s="32">
        <v>7</v>
      </c>
      <c r="C21" s="193" t="s">
        <v>41</v>
      </c>
      <c r="D21" s="205">
        <v>613500</v>
      </c>
      <c r="E21" s="163"/>
      <c r="F21" s="163"/>
      <c r="G21" s="163">
        <f t="shared" si="1"/>
        <v>0</v>
      </c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204"/>
    </row>
    <row r="22" spans="2:19" ht="20.25">
      <c r="B22" s="32">
        <v>8</v>
      </c>
      <c r="C22" s="194" t="s">
        <v>101</v>
      </c>
      <c r="D22" s="205">
        <v>613600</v>
      </c>
      <c r="E22" s="163"/>
      <c r="F22" s="163"/>
      <c r="G22" s="163">
        <f t="shared" si="1"/>
        <v>0</v>
      </c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204"/>
    </row>
    <row r="23" spans="2:19" ht="20.25">
      <c r="B23" s="32">
        <v>9</v>
      </c>
      <c r="C23" s="194" t="s">
        <v>18</v>
      </c>
      <c r="D23" s="205">
        <v>613700</v>
      </c>
      <c r="E23" s="163"/>
      <c r="F23" s="163"/>
      <c r="G23" s="163">
        <f t="shared" si="1"/>
        <v>0</v>
      </c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204"/>
    </row>
    <row r="24" spans="2:19" ht="37.5">
      <c r="B24" s="32">
        <v>10</v>
      </c>
      <c r="C24" s="193" t="s">
        <v>83</v>
      </c>
      <c r="D24" s="205">
        <v>613800</v>
      </c>
      <c r="E24" s="163"/>
      <c r="F24" s="163"/>
      <c r="G24" s="163">
        <f t="shared" si="1"/>
        <v>0</v>
      </c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204"/>
    </row>
    <row r="25" spans="2:19" ht="37.5">
      <c r="B25" s="32">
        <v>11</v>
      </c>
      <c r="C25" s="193" t="s">
        <v>20</v>
      </c>
      <c r="D25" s="205">
        <v>613900</v>
      </c>
      <c r="E25" s="163"/>
      <c r="F25" s="163"/>
      <c r="G25" s="163">
        <f t="shared" si="1"/>
        <v>0</v>
      </c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204"/>
    </row>
    <row r="26" spans="2:19" ht="65.25" customHeight="1" thickBot="1">
      <c r="B26" s="218" t="s">
        <v>21</v>
      </c>
      <c r="C26" s="195" t="s">
        <v>103</v>
      </c>
      <c r="D26" s="206">
        <v>614000</v>
      </c>
      <c r="E26" s="166">
        <f>E27+E32+E34+E45+E48+E50</f>
        <v>0</v>
      </c>
      <c r="F26" s="166">
        <f aca="true" t="shared" si="2" ref="F26:S26">F27+F32+F34+F45+F48+F50</f>
        <v>0</v>
      </c>
      <c r="G26" s="166">
        <f t="shared" si="2"/>
        <v>0</v>
      </c>
      <c r="H26" s="166">
        <f t="shared" si="2"/>
        <v>0</v>
      </c>
      <c r="I26" s="166">
        <f t="shared" si="2"/>
        <v>0</v>
      </c>
      <c r="J26" s="166">
        <f t="shared" si="2"/>
        <v>0</v>
      </c>
      <c r="K26" s="166">
        <f t="shared" si="2"/>
        <v>0</v>
      </c>
      <c r="L26" s="166">
        <f t="shared" si="2"/>
        <v>0</v>
      </c>
      <c r="M26" s="166">
        <f t="shared" si="2"/>
        <v>0</v>
      </c>
      <c r="N26" s="166">
        <f t="shared" si="2"/>
        <v>0</v>
      </c>
      <c r="O26" s="166">
        <f t="shared" si="2"/>
        <v>0</v>
      </c>
      <c r="P26" s="166">
        <f t="shared" si="2"/>
        <v>0</v>
      </c>
      <c r="Q26" s="166">
        <f t="shared" si="2"/>
        <v>0</v>
      </c>
      <c r="R26" s="166">
        <f t="shared" si="2"/>
        <v>0</v>
      </c>
      <c r="S26" s="207">
        <f t="shared" si="2"/>
        <v>0</v>
      </c>
    </row>
    <row r="27" spans="2:19" ht="20.25">
      <c r="B27" s="219">
        <v>1</v>
      </c>
      <c r="C27" s="196" t="s">
        <v>85</v>
      </c>
      <c r="D27" s="208">
        <v>614100</v>
      </c>
      <c r="E27" s="237">
        <f>SUM(E28:E31)</f>
        <v>0</v>
      </c>
      <c r="F27" s="237">
        <f aca="true" t="shared" si="3" ref="F27:S27">SUM(F28:F31)</f>
        <v>0</v>
      </c>
      <c r="G27" s="237">
        <f t="shared" si="3"/>
        <v>0</v>
      </c>
      <c r="H27" s="237">
        <f t="shared" si="3"/>
        <v>0</v>
      </c>
      <c r="I27" s="237">
        <f t="shared" si="3"/>
        <v>0</v>
      </c>
      <c r="J27" s="237">
        <f t="shared" si="3"/>
        <v>0</v>
      </c>
      <c r="K27" s="237">
        <f t="shared" si="3"/>
        <v>0</v>
      </c>
      <c r="L27" s="237">
        <f t="shared" si="3"/>
        <v>0</v>
      </c>
      <c r="M27" s="237">
        <f t="shared" si="3"/>
        <v>0</v>
      </c>
      <c r="N27" s="237">
        <f t="shared" si="3"/>
        <v>0</v>
      </c>
      <c r="O27" s="237">
        <f t="shared" si="3"/>
        <v>0</v>
      </c>
      <c r="P27" s="237">
        <f t="shared" si="3"/>
        <v>0</v>
      </c>
      <c r="Q27" s="237">
        <f t="shared" si="3"/>
        <v>0</v>
      </c>
      <c r="R27" s="237">
        <f t="shared" si="3"/>
        <v>0</v>
      </c>
      <c r="S27" s="237">
        <f t="shared" si="3"/>
        <v>0</v>
      </c>
    </row>
    <row r="28" spans="2:19" ht="20.25">
      <c r="B28" s="37"/>
      <c r="C28" s="197"/>
      <c r="D28" s="209"/>
      <c r="E28" s="163"/>
      <c r="F28" s="163"/>
      <c r="G28" s="163">
        <f t="shared" si="1"/>
        <v>0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210"/>
    </row>
    <row r="29" spans="2:19" ht="20.25">
      <c r="B29" s="37"/>
      <c r="C29" s="197"/>
      <c r="D29" s="209"/>
      <c r="E29" s="163"/>
      <c r="F29" s="163"/>
      <c r="G29" s="163">
        <f t="shared" si="1"/>
        <v>0</v>
      </c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210"/>
    </row>
    <row r="30" spans="2:19" ht="20.25">
      <c r="B30" s="37"/>
      <c r="C30" s="197"/>
      <c r="D30" s="209"/>
      <c r="E30" s="163"/>
      <c r="F30" s="163"/>
      <c r="G30" s="163">
        <f t="shared" si="1"/>
        <v>0</v>
      </c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210"/>
    </row>
    <row r="31" spans="2:19" ht="20.25">
      <c r="B31" s="37"/>
      <c r="C31" s="197"/>
      <c r="D31" s="209"/>
      <c r="E31" s="163"/>
      <c r="F31" s="163"/>
      <c r="G31" s="163">
        <f t="shared" si="1"/>
        <v>0</v>
      </c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210"/>
    </row>
    <row r="32" spans="2:19" ht="20.25">
      <c r="B32" s="37">
        <v>2</v>
      </c>
      <c r="C32" s="197" t="s">
        <v>86</v>
      </c>
      <c r="D32" s="209">
        <v>614200</v>
      </c>
      <c r="E32" s="163">
        <f>E33</f>
        <v>0</v>
      </c>
      <c r="F32" s="163">
        <f aca="true" t="shared" si="4" ref="F32:S32">F33</f>
        <v>0</v>
      </c>
      <c r="G32" s="163">
        <f t="shared" si="4"/>
        <v>0</v>
      </c>
      <c r="H32" s="163">
        <f t="shared" si="4"/>
        <v>0</v>
      </c>
      <c r="I32" s="163">
        <f t="shared" si="4"/>
        <v>0</v>
      </c>
      <c r="J32" s="163">
        <f t="shared" si="4"/>
        <v>0</v>
      </c>
      <c r="K32" s="163">
        <f t="shared" si="4"/>
        <v>0</v>
      </c>
      <c r="L32" s="163">
        <f t="shared" si="4"/>
        <v>0</v>
      </c>
      <c r="M32" s="163">
        <f t="shared" si="4"/>
        <v>0</v>
      </c>
      <c r="N32" s="163">
        <f t="shared" si="4"/>
        <v>0</v>
      </c>
      <c r="O32" s="163">
        <f t="shared" si="4"/>
        <v>0</v>
      </c>
      <c r="P32" s="163">
        <f t="shared" si="4"/>
        <v>0</v>
      </c>
      <c r="Q32" s="163">
        <f t="shared" si="4"/>
        <v>0</v>
      </c>
      <c r="R32" s="163">
        <f t="shared" si="4"/>
        <v>0</v>
      </c>
      <c r="S32" s="204">
        <f t="shared" si="4"/>
        <v>0</v>
      </c>
    </row>
    <row r="33" spans="2:19" ht="20.25">
      <c r="B33" s="37"/>
      <c r="C33" s="197"/>
      <c r="D33" s="209"/>
      <c r="E33" s="163"/>
      <c r="F33" s="163"/>
      <c r="G33" s="163">
        <f t="shared" si="1"/>
        <v>0</v>
      </c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210"/>
    </row>
    <row r="34" spans="2:19" ht="37.5">
      <c r="B34" s="37">
        <v>3</v>
      </c>
      <c r="C34" s="193" t="s">
        <v>87</v>
      </c>
      <c r="D34" s="209">
        <v>614300</v>
      </c>
      <c r="E34" s="163">
        <f>SUM(E35:E44)</f>
        <v>0</v>
      </c>
      <c r="F34" s="163">
        <f aca="true" t="shared" si="5" ref="F34:S34">SUM(F35:F44)</f>
        <v>0</v>
      </c>
      <c r="G34" s="163">
        <f t="shared" si="5"/>
        <v>0</v>
      </c>
      <c r="H34" s="163">
        <f t="shared" si="5"/>
        <v>0</v>
      </c>
      <c r="I34" s="163">
        <f t="shared" si="5"/>
        <v>0</v>
      </c>
      <c r="J34" s="163">
        <f t="shared" si="5"/>
        <v>0</v>
      </c>
      <c r="K34" s="163">
        <f t="shared" si="5"/>
        <v>0</v>
      </c>
      <c r="L34" s="163">
        <f t="shared" si="5"/>
        <v>0</v>
      </c>
      <c r="M34" s="163">
        <f t="shared" si="5"/>
        <v>0</v>
      </c>
      <c r="N34" s="163">
        <f t="shared" si="5"/>
        <v>0</v>
      </c>
      <c r="O34" s="163">
        <f t="shared" si="5"/>
        <v>0</v>
      </c>
      <c r="P34" s="163">
        <f t="shared" si="5"/>
        <v>0</v>
      </c>
      <c r="Q34" s="163">
        <f t="shared" si="5"/>
        <v>0</v>
      </c>
      <c r="R34" s="163">
        <f t="shared" si="5"/>
        <v>0</v>
      </c>
      <c r="S34" s="163">
        <f t="shared" si="5"/>
        <v>0</v>
      </c>
    </row>
    <row r="35" spans="2:19" ht="20.25">
      <c r="B35" s="37"/>
      <c r="C35" s="197"/>
      <c r="D35" s="209"/>
      <c r="E35" s="163"/>
      <c r="F35" s="163"/>
      <c r="G35" s="163">
        <f t="shared" si="1"/>
        <v>0</v>
      </c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210"/>
    </row>
    <row r="36" spans="2:19" ht="20.25">
      <c r="B36" s="37"/>
      <c r="C36" s="197"/>
      <c r="D36" s="209"/>
      <c r="E36" s="163"/>
      <c r="F36" s="163"/>
      <c r="G36" s="163">
        <f t="shared" si="1"/>
        <v>0</v>
      </c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210"/>
    </row>
    <row r="37" spans="2:19" ht="20.25">
      <c r="B37" s="37"/>
      <c r="C37" s="197"/>
      <c r="D37" s="209"/>
      <c r="E37" s="163"/>
      <c r="F37" s="163"/>
      <c r="G37" s="163">
        <f t="shared" si="1"/>
        <v>0</v>
      </c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210"/>
    </row>
    <row r="38" spans="2:19" ht="20.25">
      <c r="B38" s="37"/>
      <c r="C38" s="197"/>
      <c r="D38" s="209"/>
      <c r="E38" s="163"/>
      <c r="F38" s="163"/>
      <c r="G38" s="163">
        <f t="shared" si="1"/>
        <v>0</v>
      </c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210"/>
    </row>
    <row r="39" spans="2:19" ht="20.25">
      <c r="B39" s="37"/>
      <c r="C39" s="197"/>
      <c r="D39" s="209"/>
      <c r="E39" s="163"/>
      <c r="F39" s="163"/>
      <c r="G39" s="163">
        <f t="shared" si="1"/>
        <v>0</v>
      </c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210"/>
    </row>
    <row r="40" spans="2:19" ht="20.25">
      <c r="B40" s="37"/>
      <c r="C40" s="197"/>
      <c r="D40" s="209"/>
      <c r="E40" s="163"/>
      <c r="F40" s="163"/>
      <c r="G40" s="163">
        <f t="shared" si="1"/>
        <v>0</v>
      </c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210"/>
    </row>
    <row r="41" spans="2:19" ht="20.25">
      <c r="B41" s="32"/>
      <c r="C41" s="197"/>
      <c r="D41" s="205"/>
      <c r="E41" s="164"/>
      <c r="F41" s="164"/>
      <c r="G41" s="164">
        <f t="shared" si="1"/>
        <v>0</v>
      </c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204"/>
    </row>
    <row r="42" spans="2:19" ht="20.25">
      <c r="B42" s="37"/>
      <c r="C42" s="197"/>
      <c r="D42" s="209"/>
      <c r="E42" s="163"/>
      <c r="F42" s="163"/>
      <c r="G42" s="163">
        <f t="shared" si="1"/>
        <v>0</v>
      </c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210"/>
    </row>
    <row r="43" spans="2:19" ht="20.25">
      <c r="B43" s="37"/>
      <c r="C43" s="197"/>
      <c r="D43" s="209"/>
      <c r="E43" s="163"/>
      <c r="F43" s="163"/>
      <c r="G43" s="163">
        <f t="shared" si="1"/>
        <v>0</v>
      </c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210"/>
    </row>
    <row r="44" spans="2:19" ht="20.25">
      <c r="B44" s="32"/>
      <c r="C44" s="197"/>
      <c r="D44" s="205"/>
      <c r="E44" s="164"/>
      <c r="F44" s="164"/>
      <c r="G44" s="164">
        <f t="shared" si="1"/>
        <v>0</v>
      </c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204"/>
    </row>
    <row r="45" spans="2:19" ht="20.25">
      <c r="B45" s="37">
        <v>4</v>
      </c>
      <c r="C45" s="197" t="s">
        <v>88</v>
      </c>
      <c r="D45" s="209">
        <v>614700</v>
      </c>
      <c r="E45" s="163">
        <f>SUM(E46:E47)</f>
        <v>0</v>
      </c>
      <c r="F45" s="163">
        <f aca="true" t="shared" si="6" ref="F45:S45">SUM(F46:F47)</f>
        <v>0</v>
      </c>
      <c r="G45" s="163">
        <f t="shared" si="6"/>
        <v>0</v>
      </c>
      <c r="H45" s="163">
        <f t="shared" si="6"/>
        <v>0</v>
      </c>
      <c r="I45" s="163">
        <f t="shared" si="6"/>
        <v>0</v>
      </c>
      <c r="J45" s="163">
        <f t="shared" si="6"/>
        <v>0</v>
      </c>
      <c r="K45" s="163">
        <f t="shared" si="6"/>
        <v>0</v>
      </c>
      <c r="L45" s="163">
        <f t="shared" si="6"/>
        <v>0</v>
      </c>
      <c r="M45" s="163">
        <f t="shared" si="6"/>
        <v>0</v>
      </c>
      <c r="N45" s="163">
        <f t="shared" si="6"/>
        <v>0</v>
      </c>
      <c r="O45" s="163">
        <f t="shared" si="6"/>
        <v>0</v>
      </c>
      <c r="P45" s="163">
        <f t="shared" si="6"/>
        <v>0</v>
      </c>
      <c r="Q45" s="163">
        <f t="shared" si="6"/>
        <v>0</v>
      </c>
      <c r="R45" s="163">
        <f t="shared" si="6"/>
        <v>0</v>
      </c>
      <c r="S45" s="204">
        <f t="shared" si="6"/>
        <v>0</v>
      </c>
    </row>
    <row r="46" spans="2:19" ht="20.25">
      <c r="B46" s="37"/>
      <c r="C46" s="197"/>
      <c r="D46" s="209"/>
      <c r="E46" s="163"/>
      <c r="F46" s="163"/>
      <c r="G46" s="163">
        <f t="shared" si="1"/>
        <v>0</v>
      </c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210"/>
    </row>
    <row r="47" spans="2:19" ht="20.25">
      <c r="B47" s="37"/>
      <c r="C47" s="197"/>
      <c r="D47" s="209"/>
      <c r="E47" s="163"/>
      <c r="F47" s="163"/>
      <c r="G47" s="163">
        <f t="shared" si="1"/>
        <v>0</v>
      </c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210"/>
    </row>
    <row r="48" spans="2:19" ht="20.25">
      <c r="B48" s="37">
        <v>5</v>
      </c>
      <c r="C48" s="197" t="s">
        <v>89</v>
      </c>
      <c r="D48" s="209">
        <v>614800</v>
      </c>
      <c r="E48" s="163">
        <f>E49</f>
        <v>0</v>
      </c>
      <c r="F48" s="163">
        <f aca="true" t="shared" si="7" ref="F48:S48">F49</f>
        <v>0</v>
      </c>
      <c r="G48" s="163">
        <f t="shared" si="7"/>
        <v>0</v>
      </c>
      <c r="H48" s="163">
        <f t="shared" si="7"/>
        <v>0</v>
      </c>
      <c r="I48" s="163">
        <f t="shared" si="7"/>
        <v>0</v>
      </c>
      <c r="J48" s="163">
        <f t="shared" si="7"/>
        <v>0</v>
      </c>
      <c r="K48" s="163">
        <f t="shared" si="7"/>
        <v>0</v>
      </c>
      <c r="L48" s="163">
        <f t="shared" si="7"/>
        <v>0</v>
      </c>
      <c r="M48" s="163">
        <f t="shared" si="7"/>
        <v>0</v>
      </c>
      <c r="N48" s="163">
        <f t="shared" si="7"/>
        <v>0</v>
      </c>
      <c r="O48" s="163">
        <f t="shared" si="7"/>
        <v>0</v>
      </c>
      <c r="P48" s="163">
        <f t="shared" si="7"/>
        <v>0</v>
      </c>
      <c r="Q48" s="163">
        <f t="shared" si="7"/>
        <v>0</v>
      </c>
      <c r="R48" s="163">
        <f t="shared" si="7"/>
        <v>0</v>
      </c>
      <c r="S48" s="204">
        <f t="shared" si="7"/>
        <v>0</v>
      </c>
    </row>
    <row r="49" spans="2:19" ht="20.25">
      <c r="B49" s="37"/>
      <c r="C49" s="197"/>
      <c r="D49" s="209"/>
      <c r="E49" s="163"/>
      <c r="F49" s="163"/>
      <c r="G49" s="163">
        <f t="shared" si="1"/>
        <v>0</v>
      </c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210"/>
    </row>
    <row r="50" spans="2:19" ht="20.25">
      <c r="B50" s="37">
        <v>6</v>
      </c>
      <c r="C50" s="197" t="s">
        <v>90</v>
      </c>
      <c r="D50" s="209">
        <v>614900</v>
      </c>
      <c r="E50" s="163">
        <f>E51</f>
        <v>0</v>
      </c>
      <c r="F50" s="163">
        <f aca="true" t="shared" si="8" ref="F50:S50">F51</f>
        <v>0</v>
      </c>
      <c r="G50" s="163">
        <f t="shared" si="8"/>
        <v>0</v>
      </c>
      <c r="H50" s="163">
        <f t="shared" si="8"/>
        <v>0</v>
      </c>
      <c r="I50" s="163">
        <f t="shared" si="8"/>
        <v>0</v>
      </c>
      <c r="J50" s="163">
        <f t="shared" si="8"/>
        <v>0</v>
      </c>
      <c r="K50" s="163">
        <f t="shared" si="8"/>
        <v>0</v>
      </c>
      <c r="L50" s="163">
        <f t="shared" si="8"/>
        <v>0</v>
      </c>
      <c r="M50" s="163">
        <f t="shared" si="8"/>
        <v>0</v>
      </c>
      <c r="N50" s="163">
        <f t="shared" si="8"/>
        <v>0</v>
      </c>
      <c r="O50" s="163">
        <f t="shared" si="8"/>
        <v>0</v>
      </c>
      <c r="P50" s="163">
        <f t="shared" si="8"/>
        <v>0</v>
      </c>
      <c r="Q50" s="163">
        <f t="shared" si="8"/>
        <v>0</v>
      </c>
      <c r="R50" s="163">
        <f t="shared" si="8"/>
        <v>0</v>
      </c>
      <c r="S50" s="204">
        <f t="shared" si="8"/>
        <v>0</v>
      </c>
    </row>
    <row r="51" spans="2:19" ht="20.25">
      <c r="B51" s="32"/>
      <c r="C51" s="192"/>
      <c r="D51" s="216"/>
      <c r="E51" s="163"/>
      <c r="F51" s="163"/>
      <c r="G51" s="163">
        <f t="shared" si="1"/>
        <v>0</v>
      </c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204"/>
    </row>
    <row r="52" spans="2:19" ht="38.25" thickBot="1">
      <c r="B52" s="218" t="s">
        <v>23</v>
      </c>
      <c r="C52" s="195" t="s">
        <v>102</v>
      </c>
      <c r="D52" s="206">
        <v>615000</v>
      </c>
      <c r="E52" s="166">
        <f>E53+E56</f>
        <v>0</v>
      </c>
      <c r="F52" s="166">
        <f aca="true" t="shared" si="9" ref="F52:S52">F53+F56</f>
        <v>0</v>
      </c>
      <c r="G52" s="166">
        <f t="shared" si="9"/>
        <v>0</v>
      </c>
      <c r="H52" s="166">
        <f t="shared" si="9"/>
        <v>0</v>
      </c>
      <c r="I52" s="166">
        <f t="shared" si="9"/>
        <v>0</v>
      </c>
      <c r="J52" s="166">
        <f t="shared" si="9"/>
        <v>0</v>
      </c>
      <c r="K52" s="166">
        <f t="shared" si="9"/>
        <v>0</v>
      </c>
      <c r="L52" s="166">
        <f t="shared" si="9"/>
        <v>0</v>
      </c>
      <c r="M52" s="166">
        <f t="shared" si="9"/>
        <v>0</v>
      </c>
      <c r="N52" s="166">
        <f t="shared" si="9"/>
        <v>0</v>
      </c>
      <c r="O52" s="166">
        <f t="shared" si="9"/>
        <v>0</v>
      </c>
      <c r="P52" s="166">
        <f t="shared" si="9"/>
        <v>0</v>
      </c>
      <c r="Q52" s="166">
        <f t="shared" si="9"/>
        <v>0</v>
      </c>
      <c r="R52" s="166">
        <f t="shared" si="9"/>
        <v>0</v>
      </c>
      <c r="S52" s="207">
        <f t="shared" si="9"/>
        <v>0</v>
      </c>
    </row>
    <row r="53" spans="2:19" ht="37.5">
      <c r="B53" s="219">
        <v>1</v>
      </c>
      <c r="C53" s="196" t="s">
        <v>91</v>
      </c>
      <c r="D53" s="208">
        <v>615100</v>
      </c>
      <c r="E53" s="237">
        <f>SUM(E54:E55)</f>
        <v>0</v>
      </c>
      <c r="F53" s="237">
        <f aca="true" t="shared" si="10" ref="F53:S53">SUM(F54:F55)</f>
        <v>0</v>
      </c>
      <c r="G53" s="237">
        <f t="shared" si="10"/>
        <v>0</v>
      </c>
      <c r="H53" s="237">
        <f t="shared" si="10"/>
        <v>0</v>
      </c>
      <c r="I53" s="237">
        <f t="shared" si="10"/>
        <v>0</v>
      </c>
      <c r="J53" s="237">
        <f t="shared" si="10"/>
        <v>0</v>
      </c>
      <c r="K53" s="237">
        <f t="shared" si="10"/>
        <v>0</v>
      </c>
      <c r="L53" s="237">
        <f t="shared" si="10"/>
        <v>0</v>
      </c>
      <c r="M53" s="237">
        <f t="shared" si="10"/>
        <v>0</v>
      </c>
      <c r="N53" s="237">
        <f t="shared" si="10"/>
        <v>0</v>
      </c>
      <c r="O53" s="237">
        <f t="shared" si="10"/>
        <v>0</v>
      </c>
      <c r="P53" s="237">
        <f t="shared" si="10"/>
        <v>0</v>
      </c>
      <c r="Q53" s="237">
        <f t="shared" si="10"/>
        <v>0</v>
      </c>
      <c r="R53" s="237">
        <f t="shared" si="10"/>
        <v>0</v>
      </c>
      <c r="S53" s="238">
        <f t="shared" si="10"/>
        <v>0</v>
      </c>
    </row>
    <row r="54" spans="2:19" ht="20.25">
      <c r="B54" s="37"/>
      <c r="C54" s="197"/>
      <c r="D54" s="209"/>
      <c r="E54" s="168"/>
      <c r="F54" s="168"/>
      <c r="G54" s="163">
        <f t="shared" si="1"/>
        <v>0</v>
      </c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210"/>
    </row>
    <row r="55" spans="2:19" ht="20.25">
      <c r="B55" s="37"/>
      <c r="C55" s="197"/>
      <c r="D55" s="209"/>
      <c r="E55" s="168"/>
      <c r="F55" s="168"/>
      <c r="G55" s="163">
        <f t="shared" si="1"/>
        <v>0</v>
      </c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210"/>
    </row>
    <row r="56" spans="2:19" ht="37.5">
      <c r="B56" s="37">
        <v>2</v>
      </c>
      <c r="C56" s="198" t="s">
        <v>92</v>
      </c>
      <c r="D56" s="209">
        <v>615200</v>
      </c>
      <c r="E56" s="168">
        <f>E57</f>
        <v>0</v>
      </c>
      <c r="F56" s="168">
        <f aca="true" t="shared" si="11" ref="F56:S56">F57</f>
        <v>0</v>
      </c>
      <c r="G56" s="168">
        <f t="shared" si="11"/>
        <v>0</v>
      </c>
      <c r="H56" s="168">
        <f t="shared" si="11"/>
        <v>0</v>
      </c>
      <c r="I56" s="168">
        <f t="shared" si="11"/>
        <v>0</v>
      </c>
      <c r="J56" s="168">
        <f t="shared" si="11"/>
        <v>0</v>
      </c>
      <c r="K56" s="168">
        <f t="shared" si="11"/>
        <v>0</v>
      </c>
      <c r="L56" s="168">
        <f t="shared" si="11"/>
        <v>0</v>
      </c>
      <c r="M56" s="168">
        <f t="shared" si="11"/>
        <v>0</v>
      </c>
      <c r="N56" s="168">
        <f t="shared" si="11"/>
        <v>0</v>
      </c>
      <c r="O56" s="168">
        <f t="shared" si="11"/>
        <v>0</v>
      </c>
      <c r="P56" s="168">
        <f t="shared" si="11"/>
        <v>0</v>
      </c>
      <c r="Q56" s="168">
        <f t="shared" si="11"/>
        <v>0</v>
      </c>
      <c r="R56" s="168">
        <f t="shared" si="11"/>
        <v>0</v>
      </c>
      <c r="S56" s="210">
        <f t="shared" si="11"/>
        <v>0</v>
      </c>
    </row>
    <row r="57" spans="2:19" ht="20.25">
      <c r="B57" s="37"/>
      <c r="C57" s="198"/>
      <c r="D57" s="209"/>
      <c r="E57" s="168"/>
      <c r="F57" s="168"/>
      <c r="G57" s="163">
        <f t="shared" si="1"/>
        <v>0</v>
      </c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210"/>
    </row>
    <row r="58" spans="2:19" ht="38.25" thickBot="1">
      <c r="B58" s="218" t="s">
        <v>24</v>
      </c>
      <c r="C58" s="195" t="s">
        <v>48</v>
      </c>
      <c r="D58" s="206">
        <v>616000</v>
      </c>
      <c r="E58" s="166">
        <f>E59</f>
        <v>0</v>
      </c>
      <c r="F58" s="166">
        <f aca="true" t="shared" si="12" ref="F58:S58">F59</f>
        <v>0</v>
      </c>
      <c r="G58" s="166">
        <f t="shared" si="12"/>
        <v>0</v>
      </c>
      <c r="H58" s="166">
        <f t="shared" si="12"/>
        <v>0</v>
      </c>
      <c r="I58" s="166">
        <f t="shared" si="12"/>
        <v>0</v>
      </c>
      <c r="J58" s="166">
        <f t="shared" si="12"/>
        <v>0</v>
      </c>
      <c r="K58" s="166">
        <f t="shared" si="12"/>
        <v>0</v>
      </c>
      <c r="L58" s="166">
        <f t="shared" si="12"/>
        <v>0</v>
      </c>
      <c r="M58" s="166">
        <f t="shared" si="12"/>
        <v>0</v>
      </c>
      <c r="N58" s="166">
        <f t="shared" si="12"/>
        <v>0</v>
      </c>
      <c r="O58" s="166">
        <f t="shared" si="12"/>
        <v>0</v>
      </c>
      <c r="P58" s="166">
        <f t="shared" si="12"/>
        <v>0</v>
      </c>
      <c r="Q58" s="166">
        <f t="shared" si="12"/>
        <v>0</v>
      </c>
      <c r="R58" s="166">
        <f t="shared" si="12"/>
        <v>0</v>
      </c>
      <c r="S58" s="207">
        <f t="shared" si="12"/>
        <v>0</v>
      </c>
    </row>
    <row r="59" spans="2:19" ht="20.25">
      <c r="B59" s="220">
        <v>1</v>
      </c>
      <c r="C59" s="199" t="s">
        <v>93</v>
      </c>
      <c r="D59" s="211">
        <v>616200</v>
      </c>
      <c r="E59" s="190"/>
      <c r="F59" s="190"/>
      <c r="G59" s="182">
        <f t="shared" si="1"/>
        <v>0</v>
      </c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212"/>
    </row>
    <row r="60" spans="2:19" ht="57" thickBot="1">
      <c r="B60" s="218" t="s">
        <v>28</v>
      </c>
      <c r="C60" s="195" t="s">
        <v>143</v>
      </c>
      <c r="D60" s="213"/>
      <c r="E60" s="166">
        <f>SUM(E61:E66)</f>
        <v>0</v>
      </c>
      <c r="F60" s="166">
        <f aca="true" t="shared" si="13" ref="F60:S60">SUM(F61:F66)</f>
        <v>0</v>
      </c>
      <c r="G60" s="166">
        <f t="shared" si="13"/>
        <v>0</v>
      </c>
      <c r="H60" s="166">
        <f t="shared" si="13"/>
        <v>0</v>
      </c>
      <c r="I60" s="166">
        <f t="shared" si="13"/>
        <v>0</v>
      </c>
      <c r="J60" s="166">
        <f t="shared" si="13"/>
        <v>0</v>
      </c>
      <c r="K60" s="166">
        <f t="shared" si="13"/>
        <v>0</v>
      </c>
      <c r="L60" s="166">
        <f t="shared" si="13"/>
        <v>0</v>
      </c>
      <c r="M60" s="166">
        <f t="shared" si="13"/>
        <v>0</v>
      </c>
      <c r="N60" s="166">
        <f t="shared" si="13"/>
        <v>0</v>
      </c>
      <c r="O60" s="166">
        <f t="shared" si="13"/>
        <v>0</v>
      </c>
      <c r="P60" s="166">
        <f t="shared" si="13"/>
        <v>0</v>
      </c>
      <c r="Q60" s="166">
        <f t="shared" si="13"/>
        <v>0</v>
      </c>
      <c r="R60" s="166">
        <f t="shared" si="13"/>
        <v>0</v>
      </c>
      <c r="S60" s="207">
        <f t="shared" si="13"/>
        <v>0</v>
      </c>
    </row>
    <row r="61" spans="2:19" ht="37.5">
      <c r="B61" s="221">
        <v>1</v>
      </c>
      <c r="C61" s="200" t="s">
        <v>94</v>
      </c>
      <c r="D61" s="214">
        <v>821100</v>
      </c>
      <c r="E61" s="182"/>
      <c r="F61" s="182"/>
      <c r="G61" s="182">
        <f t="shared" si="1"/>
        <v>0</v>
      </c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215"/>
    </row>
    <row r="62" spans="2:19" ht="20.25">
      <c r="B62" s="32">
        <v>2</v>
      </c>
      <c r="C62" s="192" t="s">
        <v>43</v>
      </c>
      <c r="D62" s="216">
        <v>821200</v>
      </c>
      <c r="E62" s="163"/>
      <c r="F62" s="163"/>
      <c r="G62" s="163">
        <f t="shared" si="1"/>
        <v>0</v>
      </c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204"/>
    </row>
    <row r="63" spans="2:19" ht="20.25">
      <c r="B63" s="32">
        <v>3</v>
      </c>
      <c r="C63" s="192" t="s">
        <v>44</v>
      </c>
      <c r="D63" s="216">
        <v>821300</v>
      </c>
      <c r="E63" s="163"/>
      <c r="F63" s="163"/>
      <c r="G63" s="163">
        <f t="shared" si="1"/>
        <v>0</v>
      </c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204"/>
    </row>
    <row r="64" spans="2:19" ht="37.5">
      <c r="B64" s="32">
        <v>4</v>
      </c>
      <c r="C64" s="198" t="s">
        <v>45</v>
      </c>
      <c r="D64" s="216">
        <v>821400</v>
      </c>
      <c r="E64" s="163"/>
      <c r="F64" s="163"/>
      <c r="G64" s="163">
        <f t="shared" si="1"/>
        <v>0</v>
      </c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204"/>
    </row>
    <row r="65" spans="2:19" ht="37.5">
      <c r="B65" s="32">
        <v>5</v>
      </c>
      <c r="C65" s="198" t="s">
        <v>46</v>
      </c>
      <c r="D65" s="216">
        <v>821500</v>
      </c>
      <c r="E65" s="163"/>
      <c r="F65" s="163"/>
      <c r="G65" s="163">
        <f t="shared" si="1"/>
        <v>0</v>
      </c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204"/>
    </row>
    <row r="66" spans="2:20" ht="42" customHeight="1">
      <c r="B66" s="32">
        <v>6</v>
      </c>
      <c r="C66" s="198" t="s">
        <v>47</v>
      </c>
      <c r="D66" s="216">
        <v>821600</v>
      </c>
      <c r="E66" s="163"/>
      <c r="F66" s="163"/>
      <c r="G66" s="163">
        <f t="shared" si="1"/>
        <v>0</v>
      </c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204"/>
      <c r="T66" s="11"/>
    </row>
    <row r="67" spans="2:20" ht="38.25" thickBot="1">
      <c r="B67" s="218"/>
      <c r="C67" s="195" t="s">
        <v>49</v>
      </c>
      <c r="D67" s="213"/>
      <c r="E67" s="166">
        <f>E14+E26+E52+E58+E60</f>
        <v>0</v>
      </c>
      <c r="F67" s="166">
        <f aca="true" t="shared" si="14" ref="F67:S67">F14+F26+F52+F58+F60</f>
        <v>0</v>
      </c>
      <c r="G67" s="166">
        <f t="shared" si="14"/>
        <v>0</v>
      </c>
      <c r="H67" s="166">
        <f t="shared" si="14"/>
        <v>0</v>
      </c>
      <c r="I67" s="166">
        <f t="shared" si="14"/>
        <v>0</v>
      </c>
      <c r="J67" s="166">
        <f t="shared" si="14"/>
        <v>0</v>
      </c>
      <c r="K67" s="166">
        <f t="shared" si="14"/>
        <v>0</v>
      </c>
      <c r="L67" s="166">
        <f t="shared" si="14"/>
        <v>0</v>
      </c>
      <c r="M67" s="166">
        <f t="shared" si="14"/>
        <v>0</v>
      </c>
      <c r="N67" s="166">
        <f t="shared" si="14"/>
        <v>0</v>
      </c>
      <c r="O67" s="166">
        <f t="shared" si="14"/>
        <v>0</v>
      </c>
      <c r="P67" s="166">
        <f t="shared" si="14"/>
        <v>0</v>
      </c>
      <c r="Q67" s="166">
        <f t="shared" si="14"/>
        <v>0</v>
      </c>
      <c r="R67" s="166">
        <f t="shared" si="14"/>
        <v>0</v>
      </c>
      <c r="S67" s="207">
        <f t="shared" si="14"/>
        <v>0</v>
      </c>
      <c r="T67" s="11"/>
    </row>
    <row r="68" spans="2:20" ht="18.75">
      <c r="B68" s="135"/>
      <c r="C68" s="136"/>
      <c r="D68" s="137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11"/>
    </row>
    <row r="69" spans="2:20" ht="18.75">
      <c r="B69" s="135"/>
      <c r="C69" s="136"/>
      <c r="D69" s="137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11"/>
    </row>
    <row r="70" spans="2:20" ht="15.75" customHeight="1">
      <c r="B70" s="10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6"/>
      <c r="Q70" s="6"/>
      <c r="R70" s="6"/>
      <c r="S70" s="6"/>
      <c r="T70" s="11"/>
    </row>
    <row r="71" spans="2:20" ht="15.75" customHeight="1">
      <c r="B71" s="10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6"/>
      <c r="Q71" s="132"/>
      <c r="R71" s="132"/>
      <c r="S71" s="132"/>
      <c r="T71" s="11"/>
    </row>
    <row r="72" spans="2:20" ht="15.75" customHeight="1">
      <c r="B72" s="10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6"/>
      <c r="Q72" s="6"/>
      <c r="R72" s="6"/>
      <c r="S72" s="6"/>
      <c r="T72" s="11"/>
    </row>
    <row r="73" spans="2:20" ht="15" customHeight="1">
      <c r="B73" s="11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1"/>
      <c r="O73" s="13"/>
      <c r="P73" s="13"/>
      <c r="Q73" s="11"/>
      <c r="R73" s="134" t="s">
        <v>97</v>
      </c>
      <c r="T73" s="11"/>
    </row>
    <row r="74" spans="2:19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2:19" ht="18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0"/>
      <c r="P75" s="7"/>
      <c r="Q75" s="11"/>
      <c r="R75" s="10"/>
      <c r="S75" s="53"/>
    </row>
    <row r="76" spans="2:19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2:19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</sheetData>
  <sheetProtection password="C5E3" sheet="1"/>
  <mergeCells count="14">
    <mergeCell ref="B1:S1"/>
    <mergeCell ref="Q2:R3"/>
    <mergeCell ref="B3:C3"/>
    <mergeCell ref="D3:O3"/>
    <mergeCell ref="B7:O7"/>
    <mergeCell ref="E8:O8"/>
    <mergeCell ref="H10:S11"/>
    <mergeCell ref="C70:O70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51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7"/>
  <sheetViews>
    <sheetView view="pageBreakPreview" zoomScale="54" zoomScaleNormal="60" zoomScaleSheetLayoutView="54" zoomScalePageLayoutView="0" workbookViewId="0" topLeftCell="H19">
      <selection activeCell="E34" sqref="E34:S3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90" t="s">
        <v>95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</row>
    <row r="2" spans="17:19" ht="15.75" customHeight="1">
      <c r="Q2" s="392" t="s">
        <v>96</v>
      </c>
      <c r="R2" s="392"/>
      <c r="S2" s="126"/>
    </row>
    <row r="3" spans="2:19" ht="21.75" customHeight="1">
      <c r="B3" s="390" t="s">
        <v>100</v>
      </c>
      <c r="C3" s="390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108"/>
      <c r="Q3" s="392"/>
      <c r="R3" s="392"/>
      <c r="S3" s="15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4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49"/>
    </row>
    <row r="6" spans="2:19" ht="15" customHeight="1">
      <c r="B6" s="176" t="s">
        <v>119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38"/>
      <c r="O6" s="138"/>
      <c r="P6" s="138"/>
      <c r="Q6" s="138" t="s">
        <v>105</v>
      </c>
      <c r="R6" s="138"/>
      <c r="S6" s="150"/>
    </row>
    <row r="7" spans="2:19" ht="21" customHeight="1"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15"/>
      <c r="Q7" s="126"/>
      <c r="R7" s="126"/>
      <c r="S7" s="151"/>
    </row>
    <row r="8" spans="2:19" ht="22.5" customHeight="1">
      <c r="B8" s="138" t="s">
        <v>106</v>
      </c>
      <c r="C8" s="138"/>
      <c r="D8" s="13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138"/>
      <c r="Q8" s="138" t="s">
        <v>107</v>
      </c>
      <c r="R8" s="138"/>
      <c r="S8" s="152"/>
    </row>
    <row r="9" spans="2:19" ht="12" customHeight="1" thickBot="1"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48"/>
    </row>
    <row r="10" spans="2:19" s="140" customFormat="1" ht="67.5" customHeight="1">
      <c r="B10" s="422" t="s">
        <v>1</v>
      </c>
      <c r="C10" s="455" t="s">
        <v>123</v>
      </c>
      <c r="D10" s="428" t="s">
        <v>3</v>
      </c>
      <c r="E10" s="415" t="s">
        <v>144</v>
      </c>
      <c r="F10" s="415" t="s">
        <v>145</v>
      </c>
      <c r="G10" s="429" t="s">
        <v>146</v>
      </c>
      <c r="H10" s="449" t="s">
        <v>120</v>
      </c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1"/>
    </row>
    <row r="11" spans="2:19" s="140" customFormat="1" ht="17.25" customHeight="1" thickBot="1">
      <c r="B11" s="423"/>
      <c r="C11" s="456"/>
      <c r="D11" s="407"/>
      <c r="E11" s="410"/>
      <c r="F11" s="410"/>
      <c r="G11" s="430"/>
      <c r="H11" s="452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4"/>
    </row>
    <row r="12" spans="2:19" s="140" customFormat="1" ht="63.75" customHeight="1" thickBot="1">
      <c r="B12" s="424"/>
      <c r="C12" s="457"/>
      <c r="D12" s="408"/>
      <c r="E12" s="411"/>
      <c r="F12" s="411"/>
      <c r="G12" s="431"/>
      <c r="H12" s="172" t="s">
        <v>52</v>
      </c>
      <c r="I12" s="172" t="s">
        <v>53</v>
      </c>
      <c r="J12" s="172" t="s">
        <v>54</v>
      </c>
      <c r="K12" s="172" t="s">
        <v>55</v>
      </c>
      <c r="L12" s="172" t="s">
        <v>56</v>
      </c>
      <c r="M12" s="172" t="s">
        <v>57</v>
      </c>
      <c r="N12" s="170" t="s">
        <v>58</v>
      </c>
      <c r="O12" s="170" t="s">
        <v>59</v>
      </c>
      <c r="P12" s="170" t="s">
        <v>60</v>
      </c>
      <c r="Q12" s="170" t="s">
        <v>98</v>
      </c>
      <c r="R12" s="170" t="s">
        <v>99</v>
      </c>
      <c r="S12" s="170" t="s">
        <v>63</v>
      </c>
    </row>
    <row r="13" spans="2:19" s="140" customFormat="1" ht="15.75" thickBot="1">
      <c r="B13" s="143">
        <v>1</v>
      </c>
      <c r="C13" s="143">
        <v>2</v>
      </c>
      <c r="D13" s="143">
        <v>3</v>
      </c>
      <c r="E13" s="142">
        <v>4</v>
      </c>
      <c r="F13" s="142">
        <v>5</v>
      </c>
      <c r="G13" s="142" t="s">
        <v>127</v>
      </c>
      <c r="H13" s="142">
        <v>7</v>
      </c>
      <c r="I13" s="142">
        <v>8</v>
      </c>
      <c r="J13" s="142">
        <v>9</v>
      </c>
      <c r="K13" s="142">
        <v>10</v>
      </c>
      <c r="L13" s="142">
        <v>11</v>
      </c>
      <c r="M13" s="142">
        <v>12</v>
      </c>
      <c r="N13" s="142">
        <v>13</v>
      </c>
      <c r="O13" s="142">
        <v>14</v>
      </c>
      <c r="P13" s="142">
        <v>15</v>
      </c>
      <c r="Q13" s="142">
        <v>16</v>
      </c>
      <c r="R13" s="142">
        <v>17</v>
      </c>
      <c r="S13" s="142">
        <v>18</v>
      </c>
    </row>
    <row r="14" spans="2:19" ht="20.25">
      <c r="B14" s="217" t="s">
        <v>12</v>
      </c>
      <c r="C14" s="191" t="s">
        <v>104</v>
      </c>
      <c r="D14" s="201"/>
      <c r="E14" s="161">
        <f>SUM(E15:E25)</f>
        <v>0</v>
      </c>
      <c r="F14" s="161">
        <f aca="true" t="shared" si="0" ref="F14:S14">SUM(F15:F25)</f>
        <v>0</v>
      </c>
      <c r="G14" s="161">
        <f t="shared" si="0"/>
        <v>0</v>
      </c>
      <c r="H14" s="161">
        <f t="shared" si="0"/>
        <v>0</v>
      </c>
      <c r="I14" s="161">
        <f t="shared" si="0"/>
        <v>0</v>
      </c>
      <c r="J14" s="161">
        <f t="shared" si="0"/>
        <v>0</v>
      </c>
      <c r="K14" s="161">
        <f t="shared" si="0"/>
        <v>0</v>
      </c>
      <c r="L14" s="161">
        <f t="shared" si="0"/>
        <v>0</v>
      </c>
      <c r="M14" s="161">
        <f t="shared" si="0"/>
        <v>0</v>
      </c>
      <c r="N14" s="161">
        <f t="shared" si="0"/>
        <v>0</v>
      </c>
      <c r="O14" s="161">
        <f t="shared" si="0"/>
        <v>0</v>
      </c>
      <c r="P14" s="161">
        <f t="shared" si="0"/>
        <v>0</v>
      </c>
      <c r="Q14" s="161">
        <f t="shared" si="0"/>
        <v>0</v>
      </c>
      <c r="R14" s="161">
        <f t="shared" si="0"/>
        <v>0</v>
      </c>
      <c r="S14" s="202">
        <f t="shared" si="0"/>
        <v>0</v>
      </c>
    </row>
    <row r="15" spans="2:19" ht="20.25">
      <c r="B15" s="26">
        <v>1</v>
      </c>
      <c r="C15" s="192" t="s">
        <v>38</v>
      </c>
      <c r="D15" s="203">
        <v>611100</v>
      </c>
      <c r="E15" s="163"/>
      <c r="F15" s="163"/>
      <c r="G15" s="163">
        <f>SUM(H15:S15)</f>
        <v>0</v>
      </c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204"/>
    </row>
    <row r="16" spans="2:19" ht="37.5">
      <c r="B16" s="32">
        <v>2</v>
      </c>
      <c r="C16" s="193" t="s">
        <v>80</v>
      </c>
      <c r="D16" s="205">
        <v>611200</v>
      </c>
      <c r="E16" s="163"/>
      <c r="F16" s="163"/>
      <c r="G16" s="163">
        <f aca="true" t="shared" si="1" ref="G16:G66">SUM(H16:S16)</f>
        <v>0</v>
      </c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204"/>
    </row>
    <row r="17" spans="2:19" ht="20.25">
      <c r="B17" s="32">
        <v>3</v>
      </c>
      <c r="C17" s="194" t="s">
        <v>14</v>
      </c>
      <c r="D17" s="205">
        <v>613100</v>
      </c>
      <c r="E17" s="163"/>
      <c r="F17" s="163"/>
      <c r="G17" s="163">
        <f t="shared" si="1"/>
        <v>0</v>
      </c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204"/>
    </row>
    <row r="18" spans="2:19" ht="37.5">
      <c r="B18" s="32">
        <v>4</v>
      </c>
      <c r="C18" s="193" t="s">
        <v>81</v>
      </c>
      <c r="D18" s="205">
        <v>613200</v>
      </c>
      <c r="E18" s="163"/>
      <c r="F18" s="163"/>
      <c r="G18" s="163">
        <f t="shared" si="1"/>
        <v>0</v>
      </c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204"/>
    </row>
    <row r="19" spans="2:19" ht="37.5">
      <c r="B19" s="32">
        <v>5</v>
      </c>
      <c r="C19" s="193" t="s">
        <v>16</v>
      </c>
      <c r="D19" s="205">
        <v>613300</v>
      </c>
      <c r="E19" s="163"/>
      <c r="F19" s="163"/>
      <c r="G19" s="163">
        <f t="shared" si="1"/>
        <v>0</v>
      </c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204"/>
    </row>
    <row r="20" spans="2:19" ht="20.25">
      <c r="B20" s="32">
        <v>6</v>
      </c>
      <c r="C20" s="194" t="s">
        <v>40</v>
      </c>
      <c r="D20" s="205">
        <v>613400</v>
      </c>
      <c r="E20" s="163"/>
      <c r="F20" s="163"/>
      <c r="G20" s="163">
        <f t="shared" si="1"/>
        <v>0</v>
      </c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204"/>
    </row>
    <row r="21" spans="2:19" ht="37.5">
      <c r="B21" s="32">
        <v>7</v>
      </c>
      <c r="C21" s="193" t="s">
        <v>41</v>
      </c>
      <c r="D21" s="205">
        <v>613500</v>
      </c>
      <c r="E21" s="163"/>
      <c r="F21" s="163"/>
      <c r="G21" s="163">
        <f t="shared" si="1"/>
        <v>0</v>
      </c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204"/>
    </row>
    <row r="22" spans="2:19" ht="20.25">
      <c r="B22" s="32">
        <v>8</v>
      </c>
      <c r="C22" s="194" t="s">
        <v>101</v>
      </c>
      <c r="D22" s="205">
        <v>613600</v>
      </c>
      <c r="E22" s="163"/>
      <c r="F22" s="163"/>
      <c r="G22" s="163">
        <f t="shared" si="1"/>
        <v>0</v>
      </c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204"/>
    </row>
    <row r="23" spans="2:19" ht="20.25">
      <c r="B23" s="32">
        <v>9</v>
      </c>
      <c r="C23" s="194" t="s">
        <v>18</v>
      </c>
      <c r="D23" s="205">
        <v>613700</v>
      </c>
      <c r="E23" s="163"/>
      <c r="F23" s="163"/>
      <c r="G23" s="163">
        <f t="shared" si="1"/>
        <v>0</v>
      </c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204"/>
    </row>
    <row r="24" spans="2:19" ht="37.5">
      <c r="B24" s="32">
        <v>10</v>
      </c>
      <c r="C24" s="193" t="s">
        <v>83</v>
      </c>
      <c r="D24" s="205">
        <v>613800</v>
      </c>
      <c r="E24" s="163"/>
      <c r="F24" s="163"/>
      <c r="G24" s="163">
        <f t="shared" si="1"/>
        <v>0</v>
      </c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204"/>
    </row>
    <row r="25" spans="2:19" ht="37.5">
      <c r="B25" s="32">
        <v>11</v>
      </c>
      <c r="C25" s="193" t="s">
        <v>20</v>
      </c>
      <c r="D25" s="205">
        <v>613900</v>
      </c>
      <c r="E25" s="163"/>
      <c r="F25" s="163"/>
      <c r="G25" s="163">
        <f t="shared" si="1"/>
        <v>0</v>
      </c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204"/>
    </row>
    <row r="26" spans="2:19" ht="65.25" customHeight="1" thickBot="1">
      <c r="B26" s="218" t="s">
        <v>21</v>
      </c>
      <c r="C26" s="195" t="s">
        <v>103</v>
      </c>
      <c r="D26" s="206">
        <v>614000</v>
      </c>
      <c r="E26" s="166">
        <f>E27+E32+E34+E45+E48+E50</f>
        <v>0</v>
      </c>
      <c r="F26" s="166">
        <f aca="true" t="shared" si="2" ref="F26:S26">F27+F32+F34+F45+F48+F50</f>
        <v>0</v>
      </c>
      <c r="G26" s="166">
        <f t="shared" si="2"/>
        <v>0</v>
      </c>
      <c r="H26" s="166">
        <f t="shared" si="2"/>
        <v>0</v>
      </c>
      <c r="I26" s="166">
        <f t="shared" si="2"/>
        <v>0</v>
      </c>
      <c r="J26" s="166">
        <f t="shared" si="2"/>
        <v>0</v>
      </c>
      <c r="K26" s="166">
        <f t="shared" si="2"/>
        <v>0</v>
      </c>
      <c r="L26" s="166">
        <f t="shared" si="2"/>
        <v>0</v>
      </c>
      <c r="M26" s="166">
        <f t="shared" si="2"/>
        <v>0</v>
      </c>
      <c r="N26" s="166">
        <f t="shared" si="2"/>
        <v>0</v>
      </c>
      <c r="O26" s="166">
        <f t="shared" si="2"/>
        <v>0</v>
      </c>
      <c r="P26" s="166">
        <f t="shared" si="2"/>
        <v>0</v>
      </c>
      <c r="Q26" s="166">
        <f t="shared" si="2"/>
        <v>0</v>
      </c>
      <c r="R26" s="166">
        <f t="shared" si="2"/>
        <v>0</v>
      </c>
      <c r="S26" s="207">
        <f t="shared" si="2"/>
        <v>0</v>
      </c>
    </row>
    <row r="27" spans="2:19" ht="20.25">
      <c r="B27" s="219">
        <v>1</v>
      </c>
      <c r="C27" s="196" t="s">
        <v>85</v>
      </c>
      <c r="D27" s="208">
        <v>614100</v>
      </c>
      <c r="E27" s="237">
        <f>SUM(E28:E31)</f>
        <v>0</v>
      </c>
      <c r="F27" s="237">
        <f aca="true" t="shared" si="3" ref="F27:S27">SUM(F28:F31)</f>
        <v>0</v>
      </c>
      <c r="G27" s="237">
        <f t="shared" si="3"/>
        <v>0</v>
      </c>
      <c r="H27" s="237">
        <f t="shared" si="3"/>
        <v>0</v>
      </c>
      <c r="I27" s="237">
        <f t="shared" si="3"/>
        <v>0</v>
      </c>
      <c r="J27" s="237">
        <f t="shared" si="3"/>
        <v>0</v>
      </c>
      <c r="K27" s="237">
        <f t="shared" si="3"/>
        <v>0</v>
      </c>
      <c r="L27" s="237">
        <f t="shared" si="3"/>
        <v>0</v>
      </c>
      <c r="M27" s="237">
        <f t="shared" si="3"/>
        <v>0</v>
      </c>
      <c r="N27" s="237">
        <f t="shared" si="3"/>
        <v>0</v>
      </c>
      <c r="O27" s="237">
        <f t="shared" si="3"/>
        <v>0</v>
      </c>
      <c r="P27" s="237">
        <f t="shared" si="3"/>
        <v>0</v>
      </c>
      <c r="Q27" s="237">
        <f t="shared" si="3"/>
        <v>0</v>
      </c>
      <c r="R27" s="237">
        <f t="shared" si="3"/>
        <v>0</v>
      </c>
      <c r="S27" s="237">
        <f t="shared" si="3"/>
        <v>0</v>
      </c>
    </row>
    <row r="28" spans="2:19" ht="20.25">
      <c r="B28" s="37"/>
      <c r="C28" s="197"/>
      <c r="D28" s="209"/>
      <c r="E28" s="163"/>
      <c r="F28" s="163"/>
      <c r="G28" s="163">
        <f t="shared" si="1"/>
        <v>0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210"/>
    </row>
    <row r="29" spans="2:19" ht="20.25">
      <c r="B29" s="37"/>
      <c r="C29" s="197"/>
      <c r="D29" s="209"/>
      <c r="E29" s="163"/>
      <c r="F29" s="163"/>
      <c r="G29" s="163">
        <f t="shared" si="1"/>
        <v>0</v>
      </c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210"/>
    </row>
    <row r="30" spans="2:19" ht="20.25">
      <c r="B30" s="37"/>
      <c r="C30" s="197"/>
      <c r="D30" s="209"/>
      <c r="E30" s="163"/>
      <c r="F30" s="163"/>
      <c r="G30" s="163">
        <f t="shared" si="1"/>
        <v>0</v>
      </c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210"/>
    </row>
    <row r="31" spans="2:19" ht="20.25">
      <c r="B31" s="37"/>
      <c r="C31" s="197"/>
      <c r="D31" s="209"/>
      <c r="E31" s="163"/>
      <c r="F31" s="163"/>
      <c r="G31" s="163">
        <f t="shared" si="1"/>
        <v>0</v>
      </c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210"/>
    </row>
    <row r="32" spans="2:19" ht="20.25">
      <c r="B32" s="37">
        <v>2</v>
      </c>
      <c r="C32" s="197" t="s">
        <v>86</v>
      </c>
      <c r="D32" s="209">
        <v>614200</v>
      </c>
      <c r="E32" s="163">
        <f>E33</f>
        <v>0</v>
      </c>
      <c r="F32" s="163">
        <f aca="true" t="shared" si="4" ref="F32:S32">F33</f>
        <v>0</v>
      </c>
      <c r="G32" s="163">
        <f t="shared" si="4"/>
        <v>0</v>
      </c>
      <c r="H32" s="163">
        <f t="shared" si="4"/>
        <v>0</v>
      </c>
      <c r="I32" s="163">
        <f t="shared" si="4"/>
        <v>0</v>
      </c>
      <c r="J32" s="163">
        <f t="shared" si="4"/>
        <v>0</v>
      </c>
      <c r="K32" s="163">
        <f t="shared" si="4"/>
        <v>0</v>
      </c>
      <c r="L32" s="163">
        <f t="shared" si="4"/>
        <v>0</v>
      </c>
      <c r="M32" s="163">
        <f t="shared" si="4"/>
        <v>0</v>
      </c>
      <c r="N32" s="163">
        <f t="shared" si="4"/>
        <v>0</v>
      </c>
      <c r="O32" s="163">
        <f t="shared" si="4"/>
        <v>0</v>
      </c>
      <c r="P32" s="163">
        <f t="shared" si="4"/>
        <v>0</v>
      </c>
      <c r="Q32" s="163">
        <f t="shared" si="4"/>
        <v>0</v>
      </c>
      <c r="R32" s="163">
        <f t="shared" si="4"/>
        <v>0</v>
      </c>
      <c r="S32" s="204">
        <f t="shared" si="4"/>
        <v>0</v>
      </c>
    </row>
    <row r="33" spans="2:19" ht="20.25">
      <c r="B33" s="37"/>
      <c r="C33" s="197"/>
      <c r="D33" s="209"/>
      <c r="E33" s="163"/>
      <c r="F33" s="163"/>
      <c r="G33" s="163">
        <f t="shared" si="1"/>
        <v>0</v>
      </c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210"/>
    </row>
    <row r="34" spans="2:19" ht="37.5">
      <c r="B34" s="37">
        <v>3</v>
      </c>
      <c r="C34" s="193" t="s">
        <v>87</v>
      </c>
      <c r="D34" s="209">
        <v>614300</v>
      </c>
      <c r="E34" s="163">
        <f>SUM(E35:E44)</f>
        <v>0</v>
      </c>
      <c r="F34" s="163">
        <f aca="true" t="shared" si="5" ref="F34:S34">SUM(F35:F44)</f>
        <v>0</v>
      </c>
      <c r="G34" s="163">
        <f t="shared" si="5"/>
        <v>0</v>
      </c>
      <c r="H34" s="163">
        <f t="shared" si="5"/>
        <v>0</v>
      </c>
      <c r="I34" s="163">
        <f t="shared" si="5"/>
        <v>0</v>
      </c>
      <c r="J34" s="163">
        <f t="shared" si="5"/>
        <v>0</v>
      </c>
      <c r="K34" s="163">
        <f t="shared" si="5"/>
        <v>0</v>
      </c>
      <c r="L34" s="163">
        <f t="shared" si="5"/>
        <v>0</v>
      </c>
      <c r="M34" s="163">
        <f t="shared" si="5"/>
        <v>0</v>
      </c>
      <c r="N34" s="163">
        <f t="shared" si="5"/>
        <v>0</v>
      </c>
      <c r="O34" s="163">
        <f t="shared" si="5"/>
        <v>0</v>
      </c>
      <c r="P34" s="163">
        <f t="shared" si="5"/>
        <v>0</v>
      </c>
      <c r="Q34" s="163">
        <f t="shared" si="5"/>
        <v>0</v>
      </c>
      <c r="R34" s="163">
        <f t="shared" si="5"/>
        <v>0</v>
      </c>
      <c r="S34" s="163">
        <f t="shared" si="5"/>
        <v>0</v>
      </c>
    </row>
    <row r="35" spans="2:19" ht="20.25">
      <c r="B35" s="37"/>
      <c r="C35" s="197"/>
      <c r="D35" s="209"/>
      <c r="E35" s="163"/>
      <c r="F35" s="163"/>
      <c r="G35" s="163">
        <f t="shared" si="1"/>
        <v>0</v>
      </c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210"/>
    </row>
    <row r="36" spans="2:19" ht="20.25">
      <c r="B36" s="37"/>
      <c r="C36" s="197"/>
      <c r="D36" s="209"/>
      <c r="E36" s="163"/>
      <c r="F36" s="163"/>
      <c r="G36" s="163">
        <f t="shared" si="1"/>
        <v>0</v>
      </c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210"/>
    </row>
    <row r="37" spans="2:19" ht="20.25">
      <c r="B37" s="37"/>
      <c r="C37" s="197"/>
      <c r="D37" s="209"/>
      <c r="E37" s="163"/>
      <c r="F37" s="163"/>
      <c r="G37" s="163">
        <f t="shared" si="1"/>
        <v>0</v>
      </c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210"/>
    </row>
    <row r="38" spans="2:19" ht="20.25">
      <c r="B38" s="37"/>
      <c r="C38" s="197"/>
      <c r="D38" s="209"/>
      <c r="E38" s="163"/>
      <c r="F38" s="163"/>
      <c r="G38" s="163">
        <f t="shared" si="1"/>
        <v>0</v>
      </c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210"/>
    </row>
    <row r="39" spans="2:19" ht="20.25">
      <c r="B39" s="37"/>
      <c r="C39" s="197"/>
      <c r="D39" s="209"/>
      <c r="E39" s="163"/>
      <c r="F39" s="163"/>
      <c r="G39" s="163">
        <f t="shared" si="1"/>
        <v>0</v>
      </c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210"/>
    </row>
    <row r="40" spans="2:19" ht="20.25">
      <c r="B40" s="37"/>
      <c r="C40" s="197"/>
      <c r="D40" s="209"/>
      <c r="E40" s="163"/>
      <c r="F40" s="163"/>
      <c r="G40" s="163">
        <f t="shared" si="1"/>
        <v>0</v>
      </c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210"/>
    </row>
    <row r="41" spans="2:19" ht="20.25">
      <c r="B41" s="32"/>
      <c r="C41" s="197"/>
      <c r="D41" s="205"/>
      <c r="E41" s="164"/>
      <c r="F41" s="164"/>
      <c r="G41" s="163">
        <f t="shared" si="1"/>
        <v>0</v>
      </c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204"/>
    </row>
    <row r="42" spans="2:19" ht="20.25">
      <c r="B42" s="37"/>
      <c r="C42" s="197"/>
      <c r="D42" s="209"/>
      <c r="E42" s="163"/>
      <c r="F42" s="163"/>
      <c r="G42" s="163">
        <f t="shared" si="1"/>
        <v>0</v>
      </c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210"/>
    </row>
    <row r="43" spans="2:19" ht="20.25">
      <c r="B43" s="37"/>
      <c r="C43" s="197"/>
      <c r="D43" s="209"/>
      <c r="E43" s="163"/>
      <c r="F43" s="163"/>
      <c r="G43" s="163">
        <f t="shared" si="1"/>
        <v>0</v>
      </c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210"/>
    </row>
    <row r="44" spans="2:19" ht="20.25">
      <c r="B44" s="32"/>
      <c r="C44" s="197"/>
      <c r="D44" s="205"/>
      <c r="E44" s="164"/>
      <c r="F44" s="164"/>
      <c r="G44" s="164">
        <f t="shared" si="1"/>
        <v>0</v>
      </c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204"/>
    </row>
    <row r="45" spans="2:19" ht="20.25">
      <c r="B45" s="37">
        <v>4</v>
      </c>
      <c r="C45" s="197" t="s">
        <v>88</v>
      </c>
      <c r="D45" s="209">
        <v>614700</v>
      </c>
      <c r="E45" s="163">
        <f>SUM(E46:E47)</f>
        <v>0</v>
      </c>
      <c r="F45" s="163">
        <f aca="true" t="shared" si="6" ref="F45:S45">SUM(F46:F47)</f>
        <v>0</v>
      </c>
      <c r="G45" s="163">
        <f t="shared" si="6"/>
        <v>0</v>
      </c>
      <c r="H45" s="163">
        <f t="shared" si="6"/>
        <v>0</v>
      </c>
      <c r="I45" s="163">
        <f t="shared" si="6"/>
        <v>0</v>
      </c>
      <c r="J45" s="163">
        <f t="shared" si="6"/>
        <v>0</v>
      </c>
      <c r="K45" s="163">
        <f t="shared" si="6"/>
        <v>0</v>
      </c>
      <c r="L45" s="163">
        <f t="shared" si="6"/>
        <v>0</v>
      </c>
      <c r="M45" s="163">
        <f t="shared" si="6"/>
        <v>0</v>
      </c>
      <c r="N45" s="163">
        <f t="shared" si="6"/>
        <v>0</v>
      </c>
      <c r="O45" s="163">
        <f t="shared" si="6"/>
        <v>0</v>
      </c>
      <c r="P45" s="163">
        <f t="shared" si="6"/>
        <v>0</v>
      </c>
      <c r="Q45" s="163">
        <f t="shared" si="6"/>
        <v>0</v>
      </c>
      <c r="R45" s="163">
        <f t="shared" si="6"/>
        <v>0</v>
      </c>
      <c r="S45" s="204">
        <f t="shared" si="6"/>
        <v>0</v>
      </c>
    </row>
    <row r="46" spans="2:19" ht="20.25">
      <c r="B46" s="37"/>
      <c r="C46" s="197"/>
      <c r="D46" s="209"/>
      <c r="E46" s="163"/>
      <c r="F46" s="163"/>
      <c r="G46" s="163">
        <f t="shared" si="1"/>
        <v>0</v>
      </c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210"/>
    </row>
    <row r="47" spans="2:19" ht="20.25">
      <c r="B47" s="37"/>
      <c r="C47" s="197"/>
      <c r="D47" s="209"/>
      <c r="E47" s="163"/>
      <c r="F47" s="163"/>
      <c r="G47" s="163">
        <f t="shared" si="1"/>
        <v>0</v>
      </c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210"/>
    </row>
    <row r="48" spans="2:19" ht="20.25">
      <c r="B48" s="37">
        <v>5</v>
      </c>
      <c r="C48" s="197" t="s">
        <v>89</v>
      </c>
      <c r="D48" s="209">
        <v>614800</v>
      </c>
      <c r="E48" s="163">
        <f>E49</f>
        <v>0</v>
      </c>
      <c r="F48" s="163">
        <f aca="true" t="shared" si="7" ref="F48:S48">F49</f>
        <v>0</v>
      </c>
      <c r="G48" s="163">
        <f t="shared" si="7"/>
        <v>0</v>
      </c>
      <c r="H48" s="163">
        <f t="shared" si="7"/>
        <v>0</v>
      </c>
      <c r="I48" s="163">
        <f t="shared" si="7"/>
        <v>0</v>
      </c>
      <c r="J48" s="163">
        <f t="shared" si="7"/>
        <v>0</v>
      </c>
      <c r="K48" s="163">
        <f t="shared" si="7"/>
        <v>0</v>
      </c>
      <c r="L48" s="163">
        <f t="shared" si="7"/>
        <v>0</v>
      </c>
      <c r="M48" s="163">
        <f t="shared" si="7"/>
        <v>0</v>
      </c>
      <c r="N48" s="163">
        <f t="shared" si="7"/>
        <v>0</v>
      </c>
      <c r="O48" s="163">
        <f t="shared" si="7"/>
        <v>0</v>
      </c>
      <c r="P48" s="163">
        <f t="shared" si="7"/>
        <v>0</v>
      </c>
      <c r="Q48" s="163">
        <f t="shared" si="7"/>
        <v>0</v>
      </c>
      <c r="R48" s="163">
        <f t="shared" si="7"/>
        <v>0</v>
      </c>
      <c r="S48" s="204">
        <f t="shared" si="7"/>
        <v>0</v>
      </c>
    </row>
    <row r="49" spans="2:19" ht="20.25">
      <c r="B49" s="37"/>
      <c r="C49" s="197"/>
      <c r="D49" s="209"/>
      <c r="E49" s="163"/>
      <c r="F49" s="163"/>
      <c r="G49" s="163">
        <f t="shared" si="1"/>
        <v>0</v>
      </c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210"/>
    </row>
    <row r="50" spans="2:19" ht="20.25">
      <c r="B50" s="37">
        <v>6</v>
      </c>
      <c r="C50" s="197" t="s">
        <v>90</v>
      </c>
      <c r="D50" s="209">
        <v>614900</v>
      </c>
      <c r="E50" s="163">
        <f>E51</f>
        <v>0</v>
      </c>
      <c r="F50" s="163">
        <f aca="true" t="shared" si="8" ref="F50:S50">F51</f>
        <v>0</v>
      </c>
      <c r="G50" s="163">
        <f t="shared" si="8"/>
        <v>0</v>
      </c>
      <c r="H50" s="163">
        <f t="shared" si="8"/>
        <v>0</v>
      </c>
      <c r="I50" s="163">
        <f t="shared" si="8"/>
        <v>0</v>
      </c>
      <c r="J50" s="163">
        <f t="shared" si="8"/>
        <v>0</v>
      </c>
      <c r="K50" s="163">
        <f t="shared" si="8"/>
        <v>0</v>
      </c>
      <c r="L50" s="163">
        <f t="shared" si="8"/>
        <v>0</v>
      </c>
      <c r="M50" s="163">
        <f t="shared" si="8"/>
        <v>0</v>
      </c>
      <c r="N50" s="163">
        <f t="shared" si="8"/>
        <v>0</v>
      </c>
      <c r="O50" s="163">
        <f t="shared" si="8"/>
        <v>0</v>
      </c>
      <c r="P50" s="163">
        <f t="shared" si="8"/>
        <v>0</v>
      </c>
      <c r="Q50" s="163">
        <f t="shared" si="8"/>
        <v>0</v>
      </c>
      <c r="R50" s="163">
        <f t="shared" si="8"/>
        <v>0</v>
      </c>
      <c r="S50" s="204">
        <f t="shared" si="8"/>
        <v>0</v>
      </c>
    </row>
    <row r="51" spans="2:19" ht="20.25">
      <c r="B51" s="32"/>
      <c r="C51" s="192"/>
      <c r="D51" s="216"/>
      <c r="E51" s="163"/>
      <c r="F51" s="163"/>
      <c r="G51" s="163">
        <f t="shared" si="1"/>
        <v>0</v>
      </c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204"/>
    </row>
    <row r="52" spans="2:19" ht="38.25" thickBot="1">
      <c r="B52" s="218" t="s">
        <v>23</v>
      </c>
      <c r="C52" s="195" t="s">
        <v>102</v>
      </c>
      <c r="D52" s="206">
        <v>615000</v>
      </c>
      <c r="E52" s="166">
        <f>E53+E56</f>
        <v>0</v>
      </c>
      <c r="F52" s="166">
        <f aca="true" t="shared" si="9" ref="F52:S52">F53+F56</f>
        <v>0</v>
      </c>
      <c r="G52" s="166">
        <f t="shared" si="9"/>
        <v>0</v>
      </c>
      <c r="H52" s="166">
        <f t="shared" si="9"/>
        <v>0</v>
      </c>
      <c r="I52" s="166">
        <f t="shared" si="9"/>
        <v>0</v>
      </c>
      <c r="J52" s="166">
        <f t="shared" si="9"/>
        <v>0</v>
      </c>
      <c r="K52" s="166">
        <f t="shared" si="9"/>
        <v>0</v>
      </c>
      <c r="L52" s="166">
        <f t="shared" si="9"/>
        <v>0</v>
      </c>
      <c r="M52" s="166">
        <f t="shared" si="9"/>
        <v>0</v>
      </c>
      <c r="N52" s="166">
        <f t="shared" si="9"/>
        <v>0</v>
      </c>
      <c r="O52" s="166">
        <f t="shared" si="9"/>
        <v>0</v>
      </c>
      <c r="P52" s="166">
        <f t="shared" si="9"/>
        <v>0</v>
      </c>
      <c r="Q52" s="166">
        <f t="shared" si="9"/>
        <v>0</v>
      </c>
      <c r="R52" s="166">
        <f t="shared" si="9"/>
        <v>0</v>
      </c>
      <c r="S52" s="207">
        <f t="shared" si="9"/>
        <v>0</v>
      </c>
    </row>
    <row r="53" spans="2:19" ht="37.5">
      <c r="B53" s="219">
        <v>1</v>
      </c>
      <c r="C53" s="196" t="s">
        <v>91</v>
      </c>
      <c r="D53" s="208">
        <v>615100</v>
      </c>
      <c r="E53" s="237">
        <f>SUM(E54:E55)</f>
        <v>0</v>
      </c>
      <c r="F53" s="237">
        <f aca="true" t="shared" si="10" ref="F53:S53">SUM(F54:F55)</f>
        <v>0</v>
      </c>
      <c r="G53" s="237">
        <f t="shared" si="10"/>
        <v>0</v>
      </c>
      <c r="H53" s="237">
        <f t="shared" si="10"/>
        <v>0</v>
      </c>
      <c r="I53" s="237">
        <f t="shared" si="10"/>
        <v>0</v>
      </c>
      <c r="J53" s="237">
        <f t="shared" si="10"/>
        <v>0</v>
      </c>
      <c r="K53" s="237">
        <f t="shared" si="10"/>
        <v>0</v>
      </c>
      <c r="L53" s="237">
        <f t="shared" si="10"/>
        <v>0</v>
      </c>
      <c r="M53" s="237">
        <f t="shared" si="10"/>
        <v>0</v>
      </c>
      <c r="N53" s="237">
        <f t="shared" si="10"/>
        <v>0</v>
      </c>
      <c r="O53" s="237">
        <f t="shared" si="10"/>
        <v>0</v>
      </c>
      <c r="P53" s="237">
        <f t="shared" si="10"/>
        <v>0</v>
      </c>
      <c r="Q53" s="237">
        <f t="shared" si="10"/>
        <v>0</v>
      </c>
      <c r="R53" s="237">
        <f t="shared" si="10"/>
        <v>0</v>
      </c>
      <c r="S53" s="238">
        <f t="shared" si="10"/>
        <v>0</v>
      </c>
    </row>
    <row r="54" spans="2:19" ht="20.25">
      <c r="B54" s="37"/>
      <c r="C54" s="197"/>
      <c r="D54" s="209"/>
      <c r="E54" s="168"/>
      <c r="F54" s="168"/>
      <c r="G54" s="163">
        <f t="shared" si="1"/>
        <v>0</v>
      </c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210"/>
    </row>
    <row r="55" spans="2:19" ht="20.25">
      <c r="B55" s="37"/>
      <c r="C55" s="197"/>
      <c r="D55" s="209"/>
      <c r="E55" s="168"/>
      <c r="F55" s="168"/>
      <c r="G55" s="163">
        <f t="shared" si="1"/>
        <v>0</v>
      </c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210"/>
    </row>
    <row r="56" spans="2:19" ht="37.5">
      <c r="B56" s="37">
        <v>2</v>
      </c>
      <c r="C56" s="198" t="s">
        <v>92</v>
      </c>
      <c r="D56" s="209">
        <v>615200</v>
      </c>
      <c r="E56" s="168">
        <f>E57</f>
        <v>0</v>
      </c>
      <c r="F56" s="168">
        <f aca="true" t="shared" si="11" ref="F56:S56">F57</f>
        <v>0</v>
      </c>
      <c r="G56" s="168">
        <f t="shared" si="11"/>
        <v>0</v>
      </c>
      <c r="H56" s="168">
        <f t="shared" si="11"/>
        <v>0</v>
      </c>
      <c r="I56" s="168">
        <f t="shared" si="11"/>
        <v>0</v>
      </c>
      <c r="J56" s="168">
        <f t="shared" si="11"/>
        <v>0</v>
      </c>
      <c r="K56" s="168">
        <f t="shared" si="11"/>
        <v>0</v>
      </c>
      <c r="L56" s="168">
        <f t="shared" si="11"/>
        <v>0</v>
      </c>
      <c r="M56" s="168">
        <f t="shared" si="11"/>
        <v>0</v>
      </c>
      <c r="N56" s="168">
        <f t="shared" si="11"/>
        <v>0</v>
      </c>
      <c r="O56" s="168">
        <f t="shared" si="11"/>
        <v>0</v>
      </c>
      <c r="P56" s="168">
        <f t="shared" si="11"/>
        <v>0</v>
      </c>
      <c r="Q56" s="168">
        <f t="shared" si="11"/>
        <v>0</v>
      </c>
      <c r="R56" s="168">
        <f t="shared" si="11"/>
        <v>0</v>
      </c>
      <c r="S56" s="210">
        <f t="shared" si="11"/>
        <v>0</v>
      </c>
    </row>
    <row r="57" spans="2:19" ht="20.25">
      <c r="B57" s="37"/>
      <c r="C57" s="198"/>
      <c r="D57" s="209"/>
      <c r="E57" s="168"/>
      <c r="F57" s="168"/>
      <c r="G57" s="163">
        <f t="shared" si="1"/>
        <v>0</v>
      </c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210"/>
    </row>
    <row r="58" spans="2:19" ht="38.25" thickBot="1">
      <c r="B58" s="218" t="s">
        <v>24</v>
      </c>
      <c r="C58" s="195" t="s">
        <v>48</v>
      </c>
      <c r="D58" s="206">
        <v>616000</v>
      </c>
      <c r="E58" s="166">
        <f>E59</f>
        <v>0</v>
      </c>
      <c r="F58" s="166">
        <f aca="true" t="shared" si="12" ref="F58:S58">F59</f>
        <v>0</v>
      </c>
      <c r="G58" s="166">
        <f t="shared" si="12"/>
        <v>0</v>
      </c>
      <c r="H58" s="166">
        <f t="shared" si="12"/>
        <v>0</v>
      </c>
      <c r="I58" s="166">
        <f t="shared" si="12"/>
        <v>0</v>
      </c>
      <c r="J58" s="166">
        <f t="shared" si="12"/>
        <v>0</v>
      </c>
      <c r="K58" s="166">
        <f t="shared" si="12"/>
        <v>0</v>
      </c>
      <c r="L58" s="166">
        <f t="shared" si="12"/>
        <v>0</v>
      </c>
      <c r="M58" s="166">
        <f t="shared" si="12"/>
        <v>0</v>
      </c>
      <c r="N58" s="166">
        <f t="shared" si="12"/>
        <v>0</v>
      </c>
      <c r="O58" s="166">
        <f t="shared" si="12"/>
        <v>0</v>
      </c>
      <c r="P58" s="166">
        <f t="shared" si="12"/>
        <v>0</v>
      </c>
      <c r="Q58" s="166">
        <f t="shared" si="12"/>
        <v>0</v>
      </c>
      <c r="R58" s="166">
        <f t="shared" si="12"/>
        <v>0</v>
      </c>
      <c r="S58" s="207">
        <f t="shared" si="12"/>
        <v>0</v>
      </c>
    </row>
    <row r="59" spans="2:19" ht="20.25">
      <c r="B59" s="220">
        <v>1</v>
      </c>
      <c r="C59" s="199" t="s">
        <v>93</v>
      </c>
      <c r="D59" s="211">
        <v>616200</v>
      </c>
      <c r="E59" s="190"/>
      <c r="F59" s="190"/>
      <c r="G59" s="182">
        <f t="shared" si="1"/>
        <v>0</v>
      </c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212"/>
    </row>
    <row r="60" spans="2:19" ht="57" thickBot="1">
      <c r="B60" s="218" t="s">
        <v>28</v>
      </c>
      <c r="C60" s="195" t="s">
        <v>143</v>
      </c>
      <c r="D60" s="213"/>
      <c r="E60" s="166">
        <f>SUM(E61:E66)</f>
        <v>0</v>
      </c>
      <c r="F60" s="166">
        <f aca="true" t="shared" si="13" ref="F60:S60">SUM(F61:F66)</f>
        <v>0</v>
      </c>
      <c r="G60" s="166">
        <f t="shared" si="13"/>
        <v>0</v>
      </c>
      <c r="H60" s="166">
        <f t="shared" si="13"/>
        <v>0</v>
      </c>
      <c r="I60" s="166">
        <f t="shared" si="13"/>
        <v>0</v>
      </c>
      <c r="J60" s="166">
        <f t="shared" si="13"/>
        <v>0</v>
      </c>
      <c r="K60" s="166">
        <f t="shared" si="13"/>
        <v>0</v>
      </c>
      <c r="L60" s="166">
        <f t="shared" si="13"/>
        <v>0</v>
      </c>
      <c r="M60" s="166">
        <f t="shared" si="13"/>
        <v>0</v>
      </c>
      <c r="N60" s="166">
        <f t="shared" si="13"/>
        <v>0</v>
      </c>
      <c r="O60" s="166">
        <f t="shared" si="13"/>
        <v>0</v>
      </c>
      <c r="P60" s="166">
        <f t="shared" si="13"/>
        <v>0</v>
      </c>
      <c r="Q60" s="166">
        <f t="shared" si="13"/>
        <v>0</v>
      </c>
      <c r="R60" s="166">
        <f t="shared" si="13"/>
        <v>0</v>
      </c>
      <c r="S60" s="207">
        <f t="shared" si="13"/>
        <v>0</v>
      </c>
    </row>
    <row r="61" spans="2:19" ht="37.5">
      <c r="B61" s="221">
        <v>1</v>
      </c>
      <c r="C61" s="200" t="s">
        <v>94</v>
      </c>
      <c r="D61" s="214">
        <v>821100</v>
      </c>
      <c r="E61" s="182"/>
      <c r="F61" s="182"/>
      <c r="G61" s="182">
        <f t="shared" si="1"/>
        <v>0</v>
      </c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215"/>
    </row>
    <row r="62" spans="2:19" ht="20.25">
      <c r="B62" s="32">
        <v>2</v>
      </c>
      <c r="C62" s="192" t="s">
        <v>43</v>
      </c>
      <c r="D62" s="216">
        <v>821200</v>
      </c>
      <c r="E62" s="163"/>
      <c r="F62" s="163"/>
      <c r="G62" s="163">
        <f t="shared" si="1"/>
        <v>0</v>
      </c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204"/>
    </row>
    <row r="63" spans="2:19" ht="20.25">
      <c r="B63" s="32">
        <v>3</v>
      </c>
      <c r="C63" s="192" t="s">
        <v>44</v>
      </c>
      <c r="D63" s="216">
        <v>821300</v>
      </c>
      <c r="E63" s="163"/>
      <c r="F63" s="163"/>
      <c r="G63" s="163">
        <f t="shared" si="1"/>
        <v>0</v>
      </c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204"/>
    </row>
    <row r="64" spans="2:19" ht="37.5">
      <c r="B64" s="32">
        <v>4</v>
      </c>
      <c r="C64" s="198" t="s">
        <v>45</v>
      </c>
      <c r="D64" s="216">
        <v>821400</v>
      </c>
      <c r="E64" s="163"/>
      <c r="F64" s="163"/>
      <c r="G64" s="163">
        <f t="shared" si="1"/>
        <v>0</v>
      </c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204"/>
    </row>
    <row r="65" spans="2:19" ht="37.5">
      <c r="B65" s="32">
        <v>5</v>
      </c>
      <c r="C65" s="198" t="s">
        <v>46</v>
      </c>
      <c r="D65" s="216">
        <v>821500</v>
      </c>
      <c r="E65" s="163"/>
      <c r="F65" s="163"/>
      <c r="G65" s="163">
        <f t="shared" si="1"/>
        <v>0</v>
      </c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204"/>
    </row>
    <row r="66" spans="2:20" ht="42" customHeight="1">
      <c r="B66" s="32">
        <v>6</v>
      </c>
      <c r="C66" s="198" t="s">
        <v>47</v>
      </c>
      <c r="D66" s="216">
        <v>821600</v>
      </c>
      <c r="E66" s="163"/>
      <c r="F66" s="163"/>
      <c r="G66" s="163">
        <f t="shared" si="1"/>
        <v>0</v>
      </c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204"/>
      <c r="T66" s="11"/>
    </row>
    <row r="67" spans="2:20" ht="38.25" thickBot="1">
      <c r="B67" s="218"/>
      <c r="C67" s="195" t="s">
        <v>49</v>
      </c>
      <c r="D67" s="213"/>
      <c r="E67" s="166">
        <f>E14+E26+E52+E58+E60</f>
        <v>0</v>
      </c>
      <c r="F67" s="166">
        <f aca="true" t="shared" si="14" ref="F67:S67">F14+F26+F52+F58+F60</f>
        <v>0</v>
      </c>
      <c r="G67" s="166">
        <f t="shared" si="14"/>
        <v>0</v>
      </c>
      <c r="H67" s="166">
        <f t="shared" si="14"/>
        <v>0</v>
      </c>
      <c r="I67" s="166">
        <f t="shared" si="14"/>
        <v>0</v>
      </c>
      <c r="J67" s="166">
        <f t="shared" si="14"/>
        <v>0</v>
      </c>
      <c r="K67" s="166">
        <f t="shared" si="14"/>
        <v>0</v>
      </c>
      <c r="L67" s="166">
        <f t="shared" si="14"/>
        <v>0</v>
      </c>
      <c r="M67" s="166">
        <f t="shared" si="14"/>
        <v>0</v>
      </c>
      <c r="N67" s="166">
        <f t="shared" si="14"/>
        <v>0</v>
      </c>
      <c r="O67" s="166">
        <f t="shared" si="14"/>
        <v>0</v>
      </c>
      <c r="P67" s="166">
        <f t="shared" si="14"/>
        <v>0</v>
      </c>
      <c r="Q67" s="166">
        <f t="shared" si="14"/>
        <v>0</v>
      </c>
      <c r="R67" s="166">
        <f t="shared" si="14"/>
        <v>0</v>
      </c>
      <c r="S67" s="207">
        <f t="shared" si="14"/>
        <v>0</v>
      </c>
      <c r="T67" s="11"/>
    </row>
    <row r="68" spans="2:20" ht="18.75">
      <c r="B68" s="135"/>
      <c r="C68" s="136"/>
      <c r="D68" s="137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11"/>
    </row>
    <row r="69" spans="2:20" ht="18.75">
      <c r="B69" s="135"/>
      <c r="C69" s="136"/>
      <c r="D69" s="137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11"/>
    </row>
    <row r="70" spans="2:20" ht="15.75" customHeight="1">
      <c r="B70" s="10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6"/>
      <c r="Q70" s="6"/>
      <c r="R70" s="6"/>
      <c r="S70" s="6"/>
      <c r="T70" s="11"/>
    </row>
    <row r="71" spans="2:20" ht="15.75" customHeight="1">
      <c r="B71" s="10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6"/>
      <c r="Q71" s="132"/>
      <c r="R71" s="132"/>
      <c r="S71" s="132"/>
      <c r="T71" s="11"/>
    </row>
    <row r="72" spans="2:20" ht="15.75" customHeight="1">
      <c r="B72" s="10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6"/>
      <c r="Q72" s="6"/>
      <c r="R72" s="6"/>
      <c r="S72" s="6"/>
      <c r="T72" s="11"/>
    </row>
    <row r="73" spans="2:20" ht="15" customHeight="1">
      <c r="B73" s="11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1"/>
      <c r="O73" s="13"/>
      <c r="P73" s="13"/>
      <c r="Q73" s="11"/>
      <c r="R73" s="134" t="s">
        <v>97</v>
      </c>
      <c r="T73" s="11"/>
    </row>
    <row r="74" spans="2:19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2:19" ht="18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0"/>
      <c r="P75" s="7"/>
      <c r="Q75" s="11"/>
      <c r="R75" s="10"/>
      <c r="S75" s="53"/>
    </row>
    <row r="76" spans="2:19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2:19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</sheetData>
  <sheetProtection password="C5E3" sheet="1"/>
  <mergeCells count="14">
    <mergeCell ref="B1:S1"/>
    <mergeCell ref="Q2:R3"/>
    <mergeCell ref="B3:C3"/>
    <mergeCell ref="D3:O3"/>
    <mergeCell ref="B7:O7"/>
    <mergeCell ref="E8:O8"/>
    <mergeCell ref="H10:S11"/>
    <mergeCell ref="C70:O70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51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7"/>
  <sheetViews>
    <sheetView view="pageBreakPreview" zoomScale="54" zoomScaleNormal="60" zoomScaleSheetLayoutView="54" zoomScalePageLayoutView="0" workbookViewId="0" topLeftCell="H19">
      <selection activeCell="E34" sqref="E34:S3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90" t="s">
        <v>95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</row>
    <row r="2" spans="17:19" ht="15.75" customHeight="1">
      <c r="Q2" s="392" t="s">
        <v>96</v>
      </c>
      <c r="R2" s="392"/>
      <c r="S2" s="126"/>
    </row>
    <row r="3" spans="2:19" ht="21.75" customHeight="1">
      <c r="B3" s="390" t="s">
        <v>100</v>
      </c>
      <c r="C3" s="390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108"/>
      <c r="Q3" s="392"/>
      <c r="R3" s="392"/>
      <c r="S3" s="15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4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49"/>
    </row>
    <row r="6" spans="2:19" ht="15" customHeight="1">
      <c r="B6" s="176" t="s">
        <v>119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38"/>
      <c r="O6" s="138"/>
      <c r="P6" s="138"/>
      <c r="Q6" s="138" t="s">
        <v>105</v>
      </c>
      <c r="R6" s="138"/>
      <c r="S6" s="150"/>
    </row>
    <row r="7" spans="2:19" ht="21" customHeight="1"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15"/>
      <c r="Q7" s="126"/>
      <c r="R7" s="126"/>
      <c r="S7" s="151"/>
    </row>
    <row r="8" spans="2:19" ht="22.5" customHeight="1">
      <c r="B8" s="138" t="s">
        <v>106</v>
      </c>
      <c r="C8" s="138"/>
      <c r="D8" s="13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138"/>
      <c r="Q8" s="138" t="s">
        <v>107</v>
      </c>
      <c r="R8" s="138"/>
      <c r="S8" s="152"/>
    </row>
    <row r="9" spans="2:19" ht="12" customHeight="1" thickBot="1"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48"/>
    </row>
    <row r="10" spans="2:19" s="140" customFormat="1" ht="67.5" customHeight="1">
      <c r="B10" s="422" t="s">
        <v>1</v>
      </c>
      <c r="C10" s="455" t="s">
        <v>123</v>
      </c>
      <c r="D10" s="428" t="s">
        <v>3</v>
      </c>
      <c r="E10" s="415" t="s">
        <v>144</v>
      </c>
      <c r="F10" s="415" t="s">
        <v>145</v>
      </c>
      <c r="G10" s="429" t="s">
        <v>146</v>
      </c>
      <c r="H10" s="449" t="s">
        <v>120</v>
      </c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1"/>
    </row>
    <row r="11" spans="2:19" s="140" customFormat="1" ht="17.25" customHeight="1" thickBot="1">
      <c r="B11" s="423"/>
      <c r="C11" s="456"/>
      <c r="D11" s="407"/>
      <c r="E11" s="410"/>
      <c r="F11" s="410"/>
      <c r="G11" s="430"/>
      <c r="H11" s="452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4"/>
    </row>
    <row r="12" spans="2:19" s="140" customFormat="1" ht="63.75" customHeight="1" thickBot="1">
      <c r="B12" s="424"/>
      <c r="C12" s="457"/>
      <c r="D12" s="408"/>
      <c r="E12" s="411"/>
      <c r="F12" s="411"/>
      <c r="G12" s="431"/>
      <c r="H12" s="172" t="s">
        <v>52</v>
      </c>
      <c r="I12" s="172" t="s">
        <v>53</v>
      </c>
      <c r="J12" s="172" t="s">
        <v>54</v>
      </c>
      <c r="K12" s="172" t="s">
        <v>55</v>
      </c>
      <c r="L12" s="172" t="s">
        <v>56</v>
      </c>
      <c r="M12" s="172" t="s">
        <v>57</v>
      </c>
      <c r="N12" s="170" t="s">
        <v>58</v>
      </c>
      <c r="O12" s="170" t="s">
        <v>59</v>
      </c>
      <c r="P12" s="170" t="s">
        <v>60</v>
      </c>
      <c r="Q12" s="170" t="s">
        <v>98</v>
      </c>
      <c r="R12" s="170" t="s">
        <v>99</v>
      </c>
      <c r="S12" s="170" t="s">
        <v>63</v>
      </c>
    </row>
    <row r="13" spans="2:19" s="140" customFormat="1" ht="15.75" thickBot="1">
      <c r="B13" s="143">
        <v>1</v>
      </c>
      <c r="C13" s="143">
        <v>2</v>
      </c>
      <c r="D13" s="143">
        <v>3</v>
      </c>
      <c r="E13" s="142">
        <v>4</v>
      </c>
      <c r="F13" s="142">
        <v>5</v>
      </c>
      <c r="G13" s="142" t="s">
        <v>127</v>
      </c>
      <c r="H13" s="142">
        <v>7</v>
      </c>
      <c r="I13" s="142">
        <v>8</v>
      </c>
      <c r="J13" s="142">
        <v>9</v>
      </c>
      <c r="K13" s="142">
        <v>10</v>
      </c>
      <c r="L13" s="142">
        <v>11</v>
      </c>
      <c r="M13" s="142">
        <v>12</v>
      </c>
      <c r="N13" s="142">
        <v>13</v>
      </c>
      <c r="O13" s="142">
        <v>14</v>
      </c>
      <c r="P13" s="142">
        <v>15</v>
      </c>
      <c r="Q13" s="142">
        <v>16</v>
      </c>
      <c r="R13" s="142">
        <v>17</v>
      </c>
      <c r="S13" s="142">
        <v>18</v>
      </c>
    </row>
    <row r="14" spans="2:19" ht="20.25">
      <c r="B14" s="217" t="s">
        <v>12</v>
      </c>
      <c r="C14" s="191" t="s">
        <v>104</v>
      </c>
      <c r="D14" s="201"/>
      <c r="E14" s="161">
        <f>SUM(E15:E25)</f>
        <v>0</v>
      </c>
      <c r="F14" s="161">
        <f aca="true" t="shared" si="0" ref="F14:S14">SUM(F15:F25)</f>
        <v>0</v>
      </c>
      <c r="G14" s="161">
        <f t="shared" si="0"/>
        <v>0</v>
      </c>
      <c r="H14" s="161">
        <f t="shared" si="0"/>
        <v>0</v>
      </c>
      <c r="I14" s="161">
        <f t="shared" si="0"/>
        <v>0</v>
      </c>
      <c r="J14" s="161">
        <f t="shared" si="0"/>
        <v>0</v>
      </c>
      <c r="K14" s="161">
        <f t="shared" si="0"/>
        <v>0</v>
      </c>
      <c r="L14" s="161">
        <f t="shared" si="0"/>
        <v>0</v>
      </c>
      <c r="M14" s="161">
        <f t="shared" si="0"/>
        <v>0</v>
      </c>
      <c r="N14" s="161">
        <f t="shared" si="0"/>
        <v>0</v>
      </c>
      <c r="O14" s="161">
        <f t="shared" si="0"/>
        <v>0</v>
      </c>
      <c r="P14" s="161">
        <f t="shared" si="0"/>
        <v>0</v>
      </c>
      <c r="Q14" s="161">
        <f t="shared" si="0"/>
        <v>0</v>
      </c>
      <c r="R14" s="161">
        <f t="shared" si="0"/>
        <v>0</v>
      </c>
      <c r="S14" s="202">
        <f t="shared" si="0"/>
        <v>0</v>
      </c>
    </row>
    <row r="15" spans="2:19" ht="20.25">
      <c r="B15" s="26">
        <v>1</v>
      </c>
      <c r="C15" s="192" t="s">
        <v>38</v>
      </c>
      <c r="D15" s="203">
        <v>611100</v>
      </c>
      <c r="E15" s="163"/>
      <c r="F15" s="163"/>
      <c r="G15" s="163">
        <f>SUM(H15:S15)</f>
        <v>0</v>
      </c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204"/>
    </row>
    <row r="16" spans="2:19" ht="37.5">
      <c r="B16" s="32">
        <v>2</v>
      </c>
      <c r="C16" s="193" t="s">
        <v>80</v>
      </c>
      <c r="D16" s="205">
        <v>611200</v>
      </c>
      <c r="E16" s="163"/>
      <c r="F16" s="163"/>
      <c r="G16" s="163">
        <f aca="true" t="shared" si="1" ref="G16:G66">SUM(H16:S16)</f>
        <v>0</v>
      </c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204"/>
    </row>
    <row r="17" spans="2:19" ht="20.25">
      <c r="B17" s="32">
        <v>3</v>
      </c>
      <c r="C17" s="194" t="s">
        <v>14</v>
      </c>
      <c r="D17" s="205">
        <v>613100</v>
      </c>
      <c r="E17" s="163"/>
      <c r="F17" s="163"/>
      <c r="G17" s="163">
        <f t="shared" si="1"/>
        <v>0</v>
      </c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204"/>
    </row>
    <row r="18" spans="2:19" ht="37.5">
      <c r="B18" s="32">
        <v>4</v>
      </c>
      <c r="C18" s="193" t="s">
        <v>81</v>
      </c>
      <c r="D18" s="205">
        <v>613200</v>
      </c>
      <c r="E18" s="163"/>
      <c r="F18" s="163"/>
      <c r="G18" s="163">
        <f t="shared" si="1"/>
        <v>0</v>
      </c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204"/>
    </row>
    <row r="19" spans="2:19" ht="37.5">
      <c r="B19" s="32">
        <v>5</v>
      </c>
      <c r="C19" s="193" t="s">
        <v>16</v>
      </c>
      <c r="D19" s="205">
        <v>613300</v>
      </c>
      <c r="E19" s="163"/>
      <c r="F19" s="163"/>
      <c r="G19" s="163">
        <f t="shared" si="1"/>
        <v>0</v>
      </c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204"/>
    </row>
    <row r="20" spans="2:19" ht="20.25">
      <c r="B20" s="32">
        <v>6</v>
      </c>
      <c r="C20" s="194" t="s">
        <v>40</v>
      </c>
      <c r="D20" s="205">
        <v>613400</v>
      </c>
      <c r="E20" s="163"/>
      <c r="F20" s="163"/>
      <c r="G20" s="163">
        <f t="shared" si="1"/>
        <v>0</v>
      </c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204"/>
    </row>
    <row r="21" spans="2:19" ht="37.5">
      <c r="B21" s="32">
        <v>7</v>
      </c>
      <c r="C21" s="193" t="s">
        <v>41</v>
      </c>
      <c r="D21" s="205">
        <v>613500</v>
      </c>
      <c r="E21" s="163"/>
      <c r="F21" s="163"/>
      <c r="G21" s="163">
        <f t="shared" si="1"/>
        <v>0</v>
      </c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204"/>
    </row>
    <row r="22" spans="2:19" ht="20.25">
      <c r="B22" s="32">
        <v>8</v>
      </c>
      <c r="C22" s="194" t="s">
        <v>101</v>
      </c>
      <c r="D22" s="205">
        <v>613600</v>
      </c>
      <c r="E22" s="163"/>
      <c r="F22" s="163"/>
      <c r="G22" s="163">
        <f t="shared" si="1"/>
        <v>0</v>
      </c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204"/>
    </row>
    <row r="23" spans="2:19" ht="20.25">
      <c r="B23" s="32">
        <v>9</v>
      </c>
      <c r="C23" s="194" t="s">
        <v>18</v>
      </c>
      <c r="D23" s="205">
        <v>613700</v>
      </c>
      <c r="E23" s="163"/>
      <c r="F23" s="163"/>
      <c r="G23" s="163">
        <f t="shared" si="1"/>
        <v>0</v>
      </c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204"/>
    </row>
    <row r="24" spans="2:19" ht="37.5">
      <c r="B24" s="32">
        <v>10</v>
      </c>
      <c r="C24" s="193" t="s">
        <v>83</v>
      </c>
      <c r="D24" s="205">
        <v>613800</v>
      </c>
      <c r="E24" s="163"/>
      <c r="F24" s="163"/>
      <c r="G24" s="163">
        <f t="shared" si="1"/>
        <v>0</v>
      </c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204"/>
    </row>
    <row r="25" spans="2:19" ht="37.5">
      <c r="B25" s="32">
        <v>11</v>
      </c>
      <c r="C25" s="193" t="s">
        <v>20</v>
      </c>
      <c r="D25" s="205">
        <v>613900</v>
      </c>
      <c r="E25" s="163"/>
      <c r="F25" s="163"/>
      <c r="G25" s="163">
        <f t="shared" si="1"/>
        <v>0</v>
      </c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204"/>
    </row>
    <row r="26" spans="2:19" ht="65.25" customHeight="1" thickBot="1">
      <c r="B26" s="218" t="s">
        <v>21</v>
      </c>
      <c r="C26" s="195" t="s">
        <v>103</v>
      </c>
      <c r="D26" s="206">
        <v>614000</v>
      </c>
      <c r="E26" s="166">
        <f>E27+E32+E34+E45+E48+E50</f>
        <v>0</v>
      </c>
      <c r="F26" s="166">
        <f aca="true" t="shared" si="2" ref="F26:S26">F27+F32+F34+F45+F48+F50</f>
        <v>0</v>
      </c>
      <c r="G26" s="166">
        <f t="shared" si="2"/>
        <v>0</v>
      </c>
      <c r="H26" s="166">
        <f t="shared" si="2"/>
        <v>0</v>
      </c>
      <c r="I26" s="166">
        <f t="shared" si="2"/>
        <v>0</v>
      </c>
      <c r="J26" s="166">
        <f t="shared" si="2"/>
        <v>0</v>
      </c>
      <c r="K26" s="166">
        <f t="shared" si="2"/>
        <v>0</v>
      </c>
      <c r="L26" s="166">
        <f t="shared" si="2"/>
        <v>0</v>
      </c>
      <c r="M26" s="166">
        <f t="shared" si="2"/>
        <v>0</v>
      </c>
      <c r="N26" s="166">
        <f t="shared" si="2"/>
        <v>0</v>
      </c>
      <c r="O26" s="166">
        <f t="shared" si="2"/>
        <v>0</v>
      </c>
      <c r="P26" s="166">
        <f t="shared" si="2"/>
        <v>0</v>
      </c>
      <c r="Q26" s="166">
        <f t="shared" si="2"/>
        <v>0</v>
      </c>
      <c r="R26" s="166">
        <f t="shared" si="2"/>
        <v>0</v>
      </c>
      <c r="S26" s="207">
        <f t="shared" si="2"/>
        <v>0</v>
      </c>
    </row>
    <row r="27" spans="2:19" ht="20.25">
      <c r="B27" s="219">
        <v>1</v>
      </c>
      <c r="C27" s="196" t="s">
        <v>85</v>
      </c>
      <c r="D27" s="208">
        <v>614100</v>
      </c>
      <c r="E27" s="237">
        <f>SUM(E28:E31)</f>
        <v>0</v>
      </c>
      <c r="F27" s="237">
        <f aca="true" t="shared" si="3" ref="F27:S27">SUM(F28:F31)</f>
        <v>0</v>
      </c>
      <c r="G27" s="237">
        <f t="shared" si="3"/>
        <v>0</v>
      </c>
      <c r="H27" s="237">
        <f t="shared" si="3"/>
        <v>0</v>
      </c>
      <c r="I27" s="237">
        <f t="shared" si="3"/>
        <v>0</v>
      </c>
      <c r="J27" s="237">
        <f t="shared" si="3"/>
        <v>0</v>
      </c>
      <c r="K27" s="237">
        <f t="shared" si="3"/>
        <v>0</v>
      </c>
      <c r="L27" s="237">
        <f t="shared" si="3"/>
        <v>0</v>
      </c>
      <c r="M27" s="237">
        <f t="shared" si="3"/>
        <v>0</v>
      </c>
      <c r="N27" s="237">
        <f t="shared" si="3"/>
        <v>0</v>
      </c>
      <c r="O27" s="237">
        <f t="shared" si="3"/>
        <v>0</v>
      </c>
      <c r="P27" s="237">
        <f t="shared" si="3"/>
        <v>0</v>
      </c>
      <c r="Q27" s="237">
        <f t="shared" si="3"/>
        <v>0</v>
      </c>
      <c r="R27" s="237">
        <f t="shared" si="3"/>
        <v>0</v>
      </c>
      <c r="S27" s="237">
        <f t="shared" si="3"/>
        <v>0</v>
      </c>
    </row>
    <row r="28" spans="2:19" ht="20.25">
      <c r="B28" s="37"/>
      <c r="C28" s="197"/>
      <c r="D28" s="209"/>
      <c r="E28" s="163"/>
      <c r="F28" s="163"/>
      <c r="G28" s="163">
        <f t="shared" si="1"/>
        <v>0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210"/>
    </row>
    <row r="29" spans="2:19" ht="20.25">
      <c r="B29" s="37"/>
      <c r="C29" s="197"/>
      <c r="D29" s="209"/>
      <c r="E29" s="163"/>
      <c r="F29" s="163"/>
      <c r="G29" s="163">
        <f t="shared" si="1"/>
        <v>0</v>
      </c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210"/>
    </row>
    <row r="30" spans="2:19" ht="20.25">
      <c r="B30" s="37"/>
      <c r="C30" s="197"/>
      <c r="D30" s="209"/>
      <c r="E30" s="163"/>
      <c r="F30" s="163"/>
      <c r="G30" s="163">
        <f t="shared" si="1"/>
        <v>0</v>
      </c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210"/>
    </row>
    <row r="31" spans="2:19" ht="20.25">
      <c r="B31" s="37"/>
      <c r="C31" s="197"/>
      <c r="D31" s="209"/>
      <c r="E31" s="163"/>
      <c r="F31" s="163"/>
      <c r="G31" s="163">
        <f t="shared" si="1"/>
        <v>0</v>
      </c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210"/>
    </row>
    <row r="32" spans="2:19" ht="20.25">
      <c r="B32" s="37">
        <v>2</v>
      </c>
      <c r="C32" s="197" t="s">
        <v>86</v>
      </c>
      <c r="D32" s="209">
        <v>614200</v>
      </c>
      <c r="E32" s="163">
        <f>E33</f>
        <v>0</v>
      </c>
      <c r="F32" s="163">
        <f aca="true" t="shared" si="4" ref="F32:S32">F33</f>
        <v>0</v>
      </c>
      <c r="G32" s="163">
        <f t="shared" si="4"/>
        <v>0</v>
      </c>
      <c r="H32" s="163">
        <f t="shared" si="4"/>
        <v>0</v>
      </c>
      <c r="I32" s="163">
        <f t="shared" si="4"/>
        <v>0</v>
      </c>
      <c r="J32" s="163">
        <f t="shared" si="4"/>
        <v>0</v>
      </c>
      <c r="K32" s="163">
        <f t="shared" si="4"/>
        <v>0</v>
      </c>
      <c r="L32" s="163">
        <f t="shared" si="4"/>
        <v>0</v>
      </c>
      <c r="M32" s="163">
        <f t="shared" si="4"/>
        <v>0</v>
      </c>
      <c r="N32" s="163">
        <f t="shared" si="4"/>
        <v>0</v>
      </c>
      <c r="O32" s="163">
        <f t="shared" si="4"/>
        <v>0</v>
      </c>
      <c r="P32" s="163">
        <f t="shared" si="4"/>
        <v>0</v>
      </c>
      <c r="Q32" s="163">
        <f t="shared" si="4"/>
        <v>0</v>
      </c>
      <c r="R32" s="163">
        <f t="shared" si="4"/>
        <v>0</v>
      </c>
      <c r="S32" s="204">
        <f t="shared" si="4"/>
        <v>0</v>
      </c>
    </row>
    <row r="33" spans="2:19" ht="20.25">
      <c r="B33" s="37"/>
      <c r="C33" s="197"/>
      <c r="D33" s="209"/>
      <c r="E33" s="163"/>
      <c r="F33" s="163"/>
      <c r="G33" s="163">
        <f t="shared" si="1"/>
        <v>0</v>
      </c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210"/>
    </row>
    <row r="34" spans="2:19" ht="37.5">
      <c r="B34" s="37">
        <v>3</v>
      </c>
      <c r="C34" s="193" t="s">
        <v>87</v>
      </c>
      <c r="D34" s="209">
        <v>614300</v>
      </c>
      <c r="E34" s="163">
        <f>SUM(E35:E44)</f>
        <v>0</v>
      </c>
      <c r="F34" s="163">
        <f aca="true" t="shared" si="5" ref="F34:S34">SUM(F35:F44)</f>
        <v>0</v>
      </c>
      <c r="G34" s="163">
        <f t="shared" si="5"/>
        <v>0</v>
      </c>
      <c r="H34" s="163">
        <f t="shared" si="5"/>
        <v>0</v>
      </c>
      <c r="I34" s="163">
        <f t="shared" si="5"/>
        <v>0</v>
      </c>
      <c r="J34" s="163">
        <f t="shared" si="5"/>
        <v>0</v>
      </c>
      <c r="K34" s="163">
        <f t="shared" si="5"/>
        <v>0</v>
      </c>
      <c r="L34" s="163">
        <f t="shared" si="5"/>
        <v>0</v>
      </c>
      <c r="M34" s="163">
        <f t="shared" si="5"/>
        <v>0</v>
      </c>
      <c r="N34" s="163">
        <f t="shared" si="5"/>
        <v>0</v>
      </c>
      <c r="O34" s="163">
        <f t="shared" si="5"/>
        <v>0</v>
      </c>
      <c r="P34" s="163">
        <f t="shared" si="5"/>
        <v>0</v>
      </c>
      <c r="Q34" s="163">
        <f t="shared" si="5"/>
        <v>0</v>
      </c>
      <c r="R34" s="163">
        <f t="shared" si="5"/>
        <v>0</v>
      </c>
      <c r="S34" s="163">
        <f t="shared" si="5"/>
        <v>0</v>
      </c>
    </row>
    <row r="35" spans="2:19" ht="20.25">
      <c r="B35" s="37"/>
      <c r="C35" s="197"/>
      <c r="D35" s="209"/>
      <c r="E35" s="163"/>
      <c r="F35" s="163"/>
      <c r="G35" s="163">
        <f t="shared" si="1"/>
        <v>0</v>
      </c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210"/>
    </row>
    <row r="36" spans="2:19" ht="20.25">
      <c r="B36" s="37"/>
      <c r="C36" s="197"/>
      <c r="D36" s="209"/>
      <c r="E36" s="163"/>
      <c r="F36" s="163"/>
      <c r="G36" s="163">
        <f t="shared" si="1"/>
        <v>0</v>
      </c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210"/>
    </row>
    <row r="37" spans="2:19" ht="20.25">
      <c r="B37" s="37"/>
      <c r="C37" s="197"/>
      <c r="D37" s="209"/>
      <c r="E37" s="163"/>
      <c r="F37" s="163"/>
      <c r="G37" s="163">
        <f t="shared" si="1"/>
        <v>0</v>
      </c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210"/>
    </row>
    <row r="38" spans="2:19" ht="20.25">
      <c r="B38" s="37"/>
      <c r="C38" s="197"/>
      <c r="D38" s="209"/>
      <c r="E38" s="163"/>
      <c r="F38" s="163"/>
      <c r="G38" s="163">
        <f t="shared" si="1"/>
        <v>0</v>
      </c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210"/>
    </row>
    <row r="39" spans="2:19" ht="20.25">
      <c r="B39" s="37"/>
      <c r="C39" s="197"/>
      <c r="D39" s="209"/>
      <c r="E39" s="163"/>
      <c r="F39" s="163"/>
      <c r="G39" s="163">
        <f t="shared" si="1"/>
        <v>0</v>
      </c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210"/>
    </row>
    <row r="40" spans="2:19" ht="20.25">
      <c r="B40" s="37"/>
      <c r="C40" s="197"/>
      <c r="D40" s="209"/>
      <c r="E40" s="163"/>
      <c r="F40" s="163"/>
      <c r="G40" s="163">
        <f t="shared" si="1"/>
        <v>0</v>
      </c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210"/>
    </row>
    <row r="41" spans="2:19" ht="20.25">
      <c r="B41" s="32"/>
      <c r="C41" s="197"/>
      <c r="D41" s="205"/>
      <c r="E41" s="164"/>
      <c r="F41" s="164"/>
      <c r="G41" s="163">
        <f t="shared" si="1"/>
        <v>0</v>
      </c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204"/>
    </row>
    <row r="42" spans="2:19" ht="20.25">
      <c r="B42" s="37"/>
      <c r="C42" s="197"/>
      <c r="D42" s="209"/>
      <c r="E42" s="163"/>
      <c r="F42" s="163"/>
      <c r="G42" s="163">
        <f t="shared" si="1"/>
        <v>0</v>
      </c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210"/>
    </row>
    <row r="43" spans="2:19" ht="20.25">
      <c r="B43" s="37"/>
      <c r="C43" s="197"/>
      <c r="D43" s="209"/>
      <c r="E43" s="163"/>
      <c r="F43" s="163"/>
      <c r="G43" s="163">
        <f t="shared" si="1"/>
        <v>0</v>
      </c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210"/>
    </row>
    <row r="44" spans="2:19" ht="20.25">
      <c r="B44" s="32"/>
      <c r="C44" s="197"/>
      <c r="D44" s="205"/>
      <c r="E44" s="164"/>
      <c r="F44" s="164"/>
      <c r="G44" s="164">
        <f t="shared" si="1"/>
        <v>0</v>
      </c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204"/>
    </row>
    <row r="45" spans="2:19" ht="20.25">
      <c r="B45" s="37">
        <v>4</v>
      </c>
      <c r="C45" s="197" t="s">
        <v>88</v>
      </c>
      <c r="D45" s="209">
        <v>614700</v>
      </c>
      <c r="E45" s="163">
        <f>SUM(E46:E47)</f>
        <v>0</v>
      </c>
      <c r="F45" s="163">
        <f aca="true" t="shared" si="6" ref="F45:S45">SUM(F46:F47)</f>
        <v>0</v>
      </c>
      <c r="G45" s="163">
        <f t="shared" si="6"/>
        <v>0</v>
      </c>
      <c r="H45" s="163">
        <f t="shared" si="6"/>
        <v>0</v>
      </c>
      <c r="I45" s="163">
        <f t="shared" si="6"/>
        <v>0</v>
      </c>
      <c r="J45" s="163">
        <f t="shared" si="6"/>
        <v>0</v>
      </c>
      <c r="K45" s="163">
        <f t="shared" si="6"/>
        <v>0</v>
      </c>
      <c r="L45" s="163">
        <f t="shared" si="6"/>
        <v>0</v>
      </c>
      <c r="M45" s="163">
        <f t="shared" si="6"/>
        <v>0</v>
      </c>
      <c r="N45" s="163">
        <f t="shared" si="6"/>
        <v>0</v>
      </c>
      <c r="O45" s="163">
        <f t="shared" si="6"/>
        <v>0</v>
      </c>
      <c r="P45" s="163">
        <f t="shared" si="6"/>
        <v>0</v>
      </c>
      <c r="Q45" s="163">
        <f t="shared" si="6"/>
        <v>0</v>
      </c>
      <c r="R45" s="163">
        <f t="shared" si="6"/>
        <v>0</v>
      </c>
      <c r="S45" s="204">
        <f t="shared" si="6"/>
        <v>0</v>
      </c>
    </row>
    <row r="46" spans="2:19" ht="20.25">
      <c r="B46" s="37"/>
      <c r="C46" s="197"/>
      <c r="D46" s="209"/>
      <c r="E46" s="163"/>
      <c r="F46" s="163"/>
      <c r="G46" s="163">
        <f t="shared" si="1"/>
        <v>0</v>
      </c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210"/>
    </row>
    <row r="47" spans="2:19" ht="20.25">
      <c r="B47" s="37"/>
      <c r="C47" s="197"/>
      <c r="D47" s="209"/>
      <c r="E47" s="163"/>
      <c r="F47" s="163"/>
      <c r="G47" s="163">
        <f t="shared" si="1"/>
        <v>0</v>
      </c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210"/>
    </row>
    <row r="48" spans="2:19" ht="20.25">
      <c r="B48" s="37">
        <v>5</v>
      </c>
      <c r="C48" s="197" t="s">
        <v>89</v>
      </c>
      <c r="D48" s="209">
        <v>614800</v>
      </c>
      <c r="E48" s="163">
        <f>E49</f>
        <v>0</v>
      </c>
      <c r="F48" s="163">
        <f aca="true" t="shared" si="7" ref="F48:S48">F49</f>
        <v>0</v>
      </c>
      <c r="G48" s="163">
        <f t="shared" si="7"/>
        <v>0</v>
      </c>
      <c r="H48" s="163">
        <f t="shared" si="7"/>
        <v>0</v>
      </c>
      <c r="I48" s="163">
        <f t="shared" si="7"/>
        <v>0</v>
      </c>
      <c r="J48" s="163">
        <f t="shared" si="7"/>
        <v>0</v>
      </c>
      <c r="K48" s="163">
        <f t="shared" si="7"/>
        <v>0</v>
      </c>
      <c r="L48" s="163">
        <f t="shared" si="7"/>
        <v>0</v>
      </c>
      <c r="M48" s="163">
        <f t="shared" si="7"/>
        <v>0</v>
      </c>
      <c r="N48" s="163">
        <f t="shared" si="7"/>
        <v>0</v>
      </c>
      <c r="O48" s="163">
        <f t="shared" si="7"/>
        <v>0</v>
      </c>
      <c r="P48" s="163">
        <f t="shared" si="7"/>
        <v>0</v>
      </c>
      <c r="Q48" s="163">
        <f t="shared" si="7"/>
        <v>0</v>
      </c>
      <c r="R48" s="163">
        <f t="shared" si="7"/>
        <v>0</v>
      </c>
      <c r="S48" s="204">
        <f t="shared" si="7"/>
        <v>0</v>
      </c>
    </row>
    <row r="49" spans="2:19" ht="20.25">
      <c r="B49" s="37"/>
      <c r="C49" s="197"/>
      <c r="D49" s="209"/>
      <c r="E49" s="163"/>
      <c r="F49" s="163"/>
      <c r="G49" s="163">
        <f t="shared" si="1"/>
        <v>0</v>
      </c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210"/>
    </row>
    <row r="50" spans="2:19" ht="20.25">
      <c r="B50" s="37">
        <v>6</v>
      </c>
      <c r="C50" s="197" t="s">
        <v>90</v>
      </c>
      <c r="D50" s="209">
        <v>614900</v>
      </c>
      <c r="E50" s="163">
        <f>E51</f>
        <v>0</v>
      </c>
      <c r="F50" s="163">
        <f aca="true" t="shared" si="8" ref="F50:S50">F51</f>
        <v>0</v>
      </c>
      <c r="G50" s="163">
        <f t="shared" si="8"/>
        <v>0</v>
      </c>
      <c r="H50" s="163">
        <f t="shared" si="8"/>
        <v>0</v>
      </c>
      <c r="I50" s="163">
        <f t="shared" si="8"/>
        <v>0</v>
      </c>
      <c r="J50" s="163">
        <f t="shared" si="8"/>
        <v>0</v>
      </c>
      <c r="K50" s="163">
        <f t="shared" si="8"/>
        <v>0</v>
      </c>
      <c r="L50" s="163">
        <f t="shared" si="8"/>
        <v>0</v>
      </c>
      <c r="M50" s="163">
        <f t="shared" si="8"/>
        <v>0</v>
      </c>
      <c r="N50" s="163">
        <f t="shared" si="8"/>
        <v>0</v>
      </c>
      <c r="O50" s="163">
        <f t="shared" si="8"/>
        <v>0</v>
      </c>
      <c r="P50" s="163">
        <f t="shared" si="8"/>
        <v>0</v>
      </c>
      <c r="Q50" s="163">
        <f t="shared" si="8"/>
        <v>0</v>
      </c>
      <c r="R50" s="163">
        <f t="shared" si="8"/>
        <v>0</v>
      </c>
      <c r="S50" s="204">
        <f t="shared" si="8"/>
        <v>0</v>
      </c>
    </row>
    <row r="51" spans="2:19" ht="20.25">
      <c r="B51" s="32"/>
      <c r="C51" s="192"/>
      <c r="D51" s="216"/>
      <c r="E51" s="163"/>
      <c r="F51" s="163"/>
      <c r="G51" s="163">
        <f t="shared" si="1"/>
        <v>0</v>
      </c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204"/>
    </row>
    <row r="52" spans="2:19" ht="38.25" thickBot="1">
      <c r="B52" s="218" t="s">
        <v>23</v>
      </c>
      <c r="C52" s="195" t="s">
        <v>102</v>
      </c>
      <c r="D52" s="206">
        <v>615000</v>
      </c>
      <c r="E52" s="166">
        <f>E53+E56</f>
        <v>0</v>
      </c>
      <c r="F52" s="166">
        <f aca="true" t="shared" si="9" ref="F52:S52">F53+F56</f>
        <v>0</v>
      </c>
      <c r="G52" s="166">
        <f t="shared" si="9"/>
        <v>0</v>
      </c>
      <c r="H52" s="166">
        <f t="shared" si="9"/>
        <v>0</v>
      </c>
      <c r="I52" s="166">
        <f t="shared" si="9"/>
        <v>0</v>
      </c>
      <c r="J52" s="166">
        <f t="shared" si="9"/>
        <v>0</v>
      </c>
      <c r="K52" s="166">
        <f t="shared" si="9"/>
        <v>0</v>
      </c>
      <c r="L52" s="166">
        <f t="shared" si="9"/>
        <v>0</v>
      </c>
      <c r="M52" s="166">
        <f t="shared" si="9"/>
        <v>0</v>
      </c>
      <c r="N52" s="166">
        <f t="shared" si="9"/>
        <v>0</v>
      </c>
      <c r="O52" s="166">
        <f t="shared" si="9"/>
        <v>0</v>
      </c>
      <c r="P52" s="166">
        <f t="shared" si="9"/>
        <v>0</v>
      </c>
      <c r="Q52" s="166">
        <f t="shared" si="9"/>
        <v>0</v>
      </c>
      <c r="R52" s="166">
        <f t="shared" si="9"/>
        <v>0</v>
      </c>
      <c r="S52" s="207">
        <f t="shared" si="9"/>
        <v>0</v>
      </c>
    </row>
    <row r="53" spans="2:19" ht="37.5">
      <c r="B53" s="219">
        <v>1</v>
      </c>
      <c r="C53" s="196" t="s">
        <v>91</v>
      </c>
      <c r="D53" s="208">
        <v>615100</v>
      </c>
      <c r="E53" s="237">
        <f>SUM(E54:E55)</f>
        <v>0</v>
      </c>
      <c r="F53" s="237">
        <f aca="true" t="shared" si="10" ref="F53:S53">SUM(F54:F55)</f>
        <v>0</v>
      </c>
      <c r="G53" s="237">
        <f t="shared" si="10"/>
        <v>0</v>
      </c>
      <c r="H53" s="237">
        <f t="shared" si="10"/>
        <v>0</v>
      </c>
      <c r="I53" s="237">
        <f t="shared" si="10"/>
        <v>0</v>
      </c>
      <c r="J53" s="237">
        <f t="shared" si="10"/>
        <v>0</v>
      </c>
      <c r="K53" s="237">
        <f t="shared" si="10"/>
        <v>0</v>
      </c>
      <c r="L53" s="237">
        <f t="shared" si="10"/>
        <v>0</v>
      </c>
      <c r="M53" s="237">
        <f t="shared" si="10"/>
        <v>0</v>
      </c>
      <c r="N53" s="237">
        <f t="shared" si="10"/>
        <v>0</v>
      </c>
      <c r="O53" s="237">
        <f t="shared" si="10"/>
        <v>0</v>
      </c>
      <c r="P53" s="237">
        <f t="shared" si="10"/>
        <v>0</v>
      </c>
      <c r="Q53" s="237">
        <f t="shared" si="10"/>
        <v>0</v>
      </c>
      <c r="R53" s="237">
        <f t="shared" si="10"/>
        <v>0</v>
      </c>
      <c r="S53" s="238">
        <f t="shared" si="10"/>
        <v>0</v>
      </c>
    </row>
    <row r="54" spans="2:19" ht="20.25">
      <c r="B54" s="37"/>
      <c r="C54" s="197"/>
      <c r="D54" s="209"/>
      <c r="E54" s="168"/>
      <c r="F54" s="168"/>
      <c r="G54" s="163">
        <f t="shared" si="1"/>
        <v>0</v>
      </c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210"/>
    </row>
    <row r="55" spans="2:19" ht="20.25">
      <c r="B55" s="37"/>
      <c r="C55" s="197"/>
      <c r="D55" s="209"/>
      <c r="E55" s="168"/>
      <c r="F55" s="168"/>
      <c r="G55" s="163">
        <f t="shared" si="1"/>
        <v>0</v>
      </c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210"/>
    </row>
    <row r="56" spans="2:19" ht="37.5">
      <c r="B56" s="37">
        <v>2</v>
      </c>
      <c r="C56" s="198" t="s">
        <v>92</v>
      </c>
      <c r="D56" s="209">
        <v>615200</v>
      </c>
      <c r="E56" s="168">
        <f>E57</f>
        <v>0</v>
      </c>
      <c r="F56" s="168">
        <f aca="true" t="shared" si="11" ref="F56:S56">F57</f>
        <v>0</v>
      </c>
      <c r="G56" s="168">
        <f t="shared" si="11"/>
        <v>0</v>
      </c>
      <c r="H56" s="168">
        <f t="shared" si="11"/>
        <v>0</v>
      </c>
      <c r="I56" s="168">
        <f t="shared" si="11"/>
        <v>0</v>
      </c>
      <c r="J56" s="168">
        <f t="shared" si="11"/>
        <v>0</v>
      </c>
      <c r="K56" s="168">
        <f t="shared" si="11"/>
        <v>0</v>
      </c>
      <c r="L56" s="168">
        <f t="shared" si="11"/>
        <v>0</v>
      </c>
      <c r="M56" s="168">
        <f t="shared" si="11"/>
        <v>0</v>
      </c>
      <c r="N56" s="168">
        <f t="shared" si="11"/>
        <v>0</v>
      </c>
      <c r="O56" s="168">
        <f t="shared" si="11"/>
        <v>0</v>
      </c>
      <c r="P56" s="168">
        <f t="shared" si="11"/>
        <v>0</v>
      </c>
      <c r="Q56" s="168">
        <f t="shared" si="11"/>
        <v>0</v>
      </c>
      <c r="R56" s="168">
        <f t="shared" si="11"/>
        <v>0</v>
      </c>
      <c r="S56" s="210">
        <f t="shared" si="11"/>
        <v>0</v>
      </c>
    </row>
    <row r="57" spans="2:19" ht="20.25">
      <c r="B57" s="37"/>
      <c r="C57" s="198"/>
      <c r="D57" s="209"/>
      <c r="E57" s="168"/>
      <c r="F57" s="168"/>
      <c r="G57" s="163">
        <f t="shared" si="1"/>
        <v>0</v>
      </c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210"/>
    </row>
    <row r="58" spans="2:19" ht="38.25" thickBot="1">
      <c r="B58" s="218" t="s">
        <v>24</v>
      </c>
      <c r="C58" s="195" t="s">
        <v>48</v>
      </c>
      <c r="D58" s="206">
        <v>616000</v>
      </c>
      <c r="E58" s="166">
        <f>E59</f>
        <v>0</v>
      </c>
      <c r="F58" s="166">
        <f aca="true" t="shared" si="12" ref="F58:S58">F59</f>
        <v>0</v>
      </c>
      <c r="G58" s="166">
        <f t="shared" si="12"/>
        <v>0</v>
      </c>
      <c r="H58" s="166">
        <f t="shared" si="12"/>
        <v>0</v>
      </c>
      <c r="I58" s="166">
        <f t="shared" si="12"/>
        <v>0</v>
      </c>
      <c r="J58" s="166">
        <f t="shared" si="12"/>
        <v>0</v>
      </c>
      <c r="K58" s="166">
        <f t="shared" si="12"/>
        <v>0</v>
      </c>
      <c r="L58" s="166">
        <f t="shared" si="12"/>
        <v>0</v>
      </c>
      <c r="M58" s="166">
        <f t="shared" si="12"/>
        <v>0</v>
      </c>
      <c r="N58" s="166">
        <f t="shared" si="12"/>
        <v>0</v>
      </c>
      <c r="O58" s="166">
        <f t="shared" si="12"/>
        <v>0</v>
      </c>
      <c r="P58" s="166">
        <f t="shared" si="12"/>
        <v>0</v>
      </c>
      <c r="Q58" s="166">
        <f t="shared" si="12"/>
        <v>0</v>
      </c>
      <c r="R58" s="166">
        <f t="shared" si="12"/>
        <v>0</v>
      </c>
      <c r="S58" s="207">
        <f t="shared" si="12"/>
        <v>0</v>
      </c>
    </row>
    <row r="59" spans="2:19" ht="20.25">
      <c r="B59" s="220">
        <v>1</v>
      </c>
      <c r="C59" s="199" t="s">
        <v>93</v>
      </c>
      <c r="D59" s="211">
        <v>616200</v>
      </c>
      <c r="E59" s="190"/>
      <c r="F59" s="190"/>
      <c r="G59" s="182">
        <f t="shared" si="1"/>
        <v>0</v>
      </c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212"/>
    </row>
    <row r="60" spans="2:19" ht="57" thickBot="1">
      <c r="B60" s="218" t="s">
        <v>28</v>
      </c>
      <c r="C60" s="195" t="s">
        <v>143</v>
      </c>
      <c r="D60" s="213"/>
      <c r="E60" s="166">
        <f>SUM(E61:E66)</f>
        <v>0</v>
      </c>
      <c r="F60" s="166">
        <f aca="true" t="shared" si="13" ref="F60:S60">SUM(F61:F66)</f>
        <v>0</v>
      </c>
      <c r="G60" s="166">
        <f t="shared" si="13"/>
        <v>0</v>
      </c>
      <c r="H60" s="166">
        <f t="shared" si="13"/>
        <v>0</v>
      </c>
      <c r="I60" s="166">
        <f t="shared" si="13"/>
        <v>0</v>
      </c>
      <c r="J60" s="166">
        <f t="shared" si="13"/>
        <v>0</v>
      </c>
      <c r="K60" s="166">
        <f t="shared" si="13"/>
        <v>0</v>
      </c>
      <c r="L60" s="166">
        <f t="shared" si="13"/>
        <v>0</v>
      </c>
      <c r="M60" s="166">
        <f t="shared" si="13"/>
        <v>0</v>
      </c>
      <c r="N60" s="166">
        <f t="shared" si="13"/>
        <v>0</v>
      </c>
      <c r="O60" s="166">
        <f t="shared" si="13"/>
        <v>0</v>
      </c>
      <c r="P60" s="166">
        <f t="shared" si="13"/>
        <v>0</v>
      </c>
      <c r="Q60" s="166">
        <f t="shared" si="13"/>
        <v>0</v>
      </c>
      <c r="R60" s="166">
        <f t="shared" si="13"/>
        <v>0</v>
      </c>
      <c r="S60" s="207">
        <f t="shared" si="13"/>
        <v>0</v>
      </c>
    </row>
    <row r="61" spans="2:19" ht="37.5">
      <c r="B61" s="221">
        <v>1</v>
      </c>
      <c r="C61" s="200" t="s">
        <v>94</v>
      </c>
      <c r="D61" s="214">
        <v>821100</v>
      </c>
      <c r="E61" s="182"/>
      <c r="F61" s="182"/>
      <c r="G61" s="182">
        <f t="shared" si="1"/>
        <v>0</v>
      </c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215"/>
    </row>
    <row r="62" spans="2:19" ht="20.25">
      <c r="B62" s="32">
        <v>2</v>
      </c>
      <c r="C62" s="192" t="s">
        <v>43</v>
      </c>
      <c r="D62" s="216">
        <v>821200</v>
      </c>
      <c r="E62" s="163"/>
      <c r="F62" s="163"/>
      <c r="G62" s="163">
        <f t="shared" si="1"/>
        <v>0</v>
      </c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204"/>
    </row>
    <row r="63" spans="2:19" ht="20.25">
      <c r="B63" s="32">
        <v>3</v>
      </c>
      <c r="C63" s="192" t="s">
        <v>44</v>
      </c>
      <c r="D63" s="216">
        <v>821300</v>
      </c>
      <c r="E63" s="163"/>
      <c r="F63" s="163"/>
      <c r="G63" s="163">
        <f t="shared" si="1"/>
        <v>0</v>
      </c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204"/>
    </row>
    <row r="64" spans="2:19" ht="37.5">
      <c r="B64" s="32">
        <v>4</v>
      </c>
      <c r="C64" s="198" t="s">
        <v>45</v>
      </c>
      <c r="D64" s="216">
        <v>821400</v>
      </c>
      <c r="E64" s="163"/>
      <c r="F64" s="163"/>
      <c r="G64" s="163">
        <f t="shared" si="1"/>
        <v>0</v>
      </c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204"/>
    </row>
    <row r="65" spans="2:19" ht="37.5">
      <c r="B65" s="32">
        <v>5</v>
      </c>
      <c r="C65" s="198" t="s">
        <v>46</v>
      </c>
      <c r="D65" s="216">
        <v>821500</v>
      </c>
      <c r="E65" s="163"/>
      <c r="F65" s="163"/>
      <c r="G65" s="163">
        <f t="shared" si="1"/>
        <v>0</v>
      </c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204"/>
    </row>
    <row r="66" spans="2:20" ht="42" customHeight="1">
      <c r="B66" s="32">
        <v>6</v>
      </c>
      <c r="C66" s="198" t="s">
        <v>47</v>
      </c>
      <c r="D66" s="216">
        <v>821600</v>
      </c>
      <c r="E66" s="163"/>
      <c r="F66" s="163"/>
      <c r="G66" s="163">
        <f t="shared" si="1"/>
        <v>0</v>
      </c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204"/>
      <c r="T66" s="11"/>
    </row>
    <row r="67" spans="2:20" ht="38.25" thickBot="1">
      <c r="B67" s="218"/>
      <c r="C67" s="195" t="s">
        <v>49</v>
      </c>
      <c r="D67" s="213"/>
      <c r="E67" s="166">
        <f>E14+E26+E52+E58+E60</f>
        <v>0</v>
      </c>
      <c r="F67" s="166">
        <f aca="true" t="shared" si="14" ref="F67:S67">F14+F26+F52+F58+F60</f>
        <v>0</v>
      </c>
      <c r="G67" s="166">
        <f t="shared" si="14"/>
        <v>0</v>
      </c>
      <c r="H67" s="166">
        <f t="shared" si="14"/>
        <v>0</v>
      </c>
      <c r="I67" s="166">
        <f t="shared" si="14"/>
        <v>0</v>
      </c>
      <c r="J67" s="166">
        <f t="shared" si="14"/>
        <v>0</v>
      </c>
      <c r="K67" s="166">
        <f t="shared" si="14"/>
        <v>0</v>
      </c>
      <c r="L67" s="166">
        <f t="shared" si="14"/>
        <v>0</v>
      </c>
      <c r="M67" s="166">
        <f t="shared" si="14"/>
        <v>0</v>
      </c>
      <c r="N67" s="166">
        <f t="shared" si="14"/>
        <v>0</v>
      </c>
      <c r="O67" s="166">
        <f t="shared" si="14"/>
        <v>0</v>
      </c>
      <c r="P67" s="166">
        <f t="shared" si="14"/>
        <v>0</v>
      </c>
      <c r="Q67" s="166">
        <f t="shared" si="14"/>
        <v>0</v>
      </c>
      <c r="R67" s="166">
        <f t="shared" si="14"/>
        <v>0</v>
      </c>
      <c r="S67" s="207">
        <f t="shared" si="14"/>
        <v>0</v>
      </c>
      <c r="T67" s="11"/>
    </row>
    <row r="68" spans="2:20" ht="18.75">
      <c r="B68" s="135"/>
      <c r="C68" s="136"/>
      <c r="D68" s="137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11"/>
    </row>
    <row r="69" spans="2:20" ht="18.75">
      <c r="B69" s="135"/>
      <c r="C69" s="136"/>
      <c r="D69" s="137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11"/>
    </row>
    <row r="70" spans="2:20" ht="15.75" customHeight="1">
      <c r="B70" s="10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6"/>
      <c r="Q70" s="6"/>
      <c r="R70" s="6"/>
      <c r="S70" s="6"/>
      <c r="T70" s="11"/>
    </row>
    <row r="71" spans="2:20" ht="15.75" customHeight="1">
      <c r="B71" s="10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6"/>
      <c r="Q71" s="132"/>
      <c r="R71" s="132"/>
      <c r="S71" s="132"/>
      <c r="T71" s="11"/>
    </row>
    <row r="72" spans="2:20" ht="15.75" customHeight="1">
      <c r="B72" s="10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6"/>
      <c r="Q72" s="6"/>
      <c r="R72" s="6"/>
      <c r="S72" s="6"/>
      <c r="T72" s="11"/>
    </row>
    <row r="73" spans="2:20" ht="15" customHeight="1">
      <c r="B73" s="11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1"/>
      <c r="O73" s="13"/>
      <c r="P73" s="13"/>
      <c r="Q73" s="11"/>
      <c r="R73" s="134" t="s">
        <v>97</v>
      </c>
      <c r="T73" s="11"/>
    </row>
    <row r="74" spans="2:19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2:19" ht="18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0"/>
      <c r="P75" s="7"/>
      <c r="Q75" s="11"/>
      <c r="R75" s="10"/>
      <c r="S75" s="53"/>
    </row>
    <row r="76" spans="2:19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2:19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</sheetData>
  <sheetProtection password="C5E3" sheet="1"/>
  <mergeCells count="14">
    <mergeCell ref="B1:S1"/>
    <mergeCell ref="Q2:R3"/>
    <mergeCell ref="B3:C3"/>
    <mergeCell ref="D3:O3"/>
    <mergeCell ref="B7:O7"/>
    <mergeCell ref="E8:O8"/>
    <mergeCell ref="H10:S11"/>
    <mergeCell ref="C70:O70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AD73"/>
  <sheetViews>
    <sheetView view="pageBreakPreview" zoomScale="60" zoomScalePageLayoutView="0" workbookViewId="0" topLeftCell="A40">
      <selection activeCell="N5" sqref="N5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4" width="15.8515625" style="9" customWidth="1"/>
    <col min="15" max="26" width="15.8515625" style="9" hidden="1" customWidth="1"/>
    <col min="27" max="28" width="15.8515625" style="9" customWidth="1"/>
    <col min="29" max="29" width="9.140625" style="9" customWidth="1"/>
    <col min="30" max="30" width="0" style="9" hidden="1" customWidth="1"/>
    <col min="31" max="16384" width="9.140625" style="9" customWidth="1"/>
  </cols>
  <sheetData>
    <row r="1" spans="2:28" ht="18.75">
      <c r="B1" s="390" t="s">
        <v>95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</row>
    <row r="2" spans="12:26" ht="15.75" customHeight="1">
      <c r="L2" s="392" t="s">
        <v>96</v>
      </c>
      <c r="M2" s="392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</row>
    <row r="3" spans="2:28" ht="21.75" customHeight="1">
      <c r="B3" s="390" t="s">
        <v>100</v>
      </c>
      <c r="C3" s="390"/>
      <c r="D3" s="393" t="s">
        <v>354</v>
      </c>
      <c r="E3" s="393"/>
      <c r="F3" s="393"/>
      <c r="G3" s="393"/>
      <c r="H3" s="393"/>
      <c r="I3" s="393"/>
      <c r="J3" s="393"/>
      <c r="K3" s="108"/>
      <c r="L3" s="392"/>
      <c r="M3" s="392"/>
      <c r="N3" s="152" t="s">
        <v>162</v>
      </c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53"/>
      <c r="AB3" s="108"/>
    </row>
    <row r="4" spans="2:28" ht="1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25"/>
      <c r="M4" s="11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4"/>
    </row>
    <row r="5" spans="2:28" ht="22.5" customHeight="1">
      <c r="B5" s="392" t="s">
        <v>125</v>
      </c>
      <c r="C5" s="392"/>
      <c r="D5" s="392"/>
      <c r="E5" s="392"/>
      <c r="F5" s="392"/>
      <c r="G5" s="392"/>
      <c r="H5" s="392"/>
      <c r="I5" s="392"/>
      <c r="J5" s="392"/>
      <c r="K5" s="392"/>
      <c r="L5" s="126"/>
      <c r="M5" s="11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09"/>
    </row>
    <row r="6" spans="2:28" ht="21" customHeight="1">
      <c r="B6" s="394" t="s">
        <v>111</v>
      </c>
      <c r="C6" s="394"/>
      <c r="D6" s="394"/>
      <c r="E6" s="394"/>
      <c r="F6" s="394"/>
      <c r="G6" s="394"/>
      <c r="H6" s="394"/>
      <c r="I6" s="394"/>
      <c r="J6" s="234"/>
      <c r="K6" s="234"/>
      <c r="L6" s="392"/>
      <c r="M6" s="392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9"/>
      <c r="AB6" s="15"/>
    </row>
    <row r="7" spans="2:28" ht="13.5" customHeight="1" thickBot="1">
      <c r="B7" s="413"/>
      <c r="C7" s="413"/>
      <c r="D7" s="413"/>
      <c r="E7" s="2"/>
      <c r="F7" s="2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</row>
    <row r="8" spans="2:28" s="140" customFormat="1" ht="67.5" customHeight="1">
      <c r="B8" s="422" t="s">
        <v>1</v>
      </c>
      <c r="C8" s="425" t="s">
        <v>123</v>
      </c>
      <c r="D8" s="428" t="s">
        <v>3</v>
      </c>
      <c r="E8" s="415" t="s">
        <v>153</v>
      </c>
      <c r="F8" s="432" t="s">
        <v>154</v>
      </c>
      <c r="G8" s="429" t="s">
        <v>155</v>
      </c>
      <c r="H8" s="416" t="s">
        <v>114</v>
      </c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8"/>
    </row>
    <row r="9" spans="2:28" s="140" customFormat="1" ht="15.75" customHeight="1" thickBot="1">
      <c r="B9" s="423"/>
      <c r="C9" s="426"/>
      <c r="D9" s="407"/>
      <c r="E9" s="410"/>
      <c r="F9" s="433"/>
      <c r="G9" s="430"/>
      <c r="H9" s="419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1"/>
    </row>
    <row r="10" spans="2:28" s="140" customFormat="1" ht="70.5" customHeight="1" thickBot="1">
      <c r="B10" s="424"/>
      <c r="C10" s="427"/>
      <c r="D10" s="408"/>
      <c r="E10" s="411"/>
      <c r="F10" s="434"/>
      <c r="G10" s="431"/>
      <c r="H10" s="175" t="s">
        <v>112</v>
      </c>
      <c r="I10" s="141" t="s">
        <v>6</v>
      </c>
      <c r="J10" s="141" t="s">
        <v>7</v>
      </c>
      <c r="K10" s="141" t="s">
        <v>8</v>
      </c>
      <c r="L10" s="141" t="s">
        <v>32</v>
      </c>
      <c r="M10" s="141" t="s">
        <v>33</v>
      </c>
      <c r="N10" s="141" t="s">
        <v>34</v>
      </c>
      <c r="O10" s="141" t="s">
        <v>131</v>
      </c>
      <c r="P10" s="141" t="s">
        <v>132</v>
      </c>
      <c r="Q10" s="141" t="s">
        <v>133</v>
      </c>
      <c r="R10" s="141" t="s">
        <v>134</v>
      </c>
      <c r="S10" s="141" t="s">
        <v>135</v>
      </c>
      <c r="T10" s="141" t="s">
        <v>136</v>
      </c>
      <c r="U10" s="141" t="s">
        <v>137</v>
      </c>
      <c r="V10" s="141" t="s">
        <v>138</v>
      </c>
      <c r="W10" s="141" t="s">
        <v>139</v>
      </c>
      <c r="X10" s="141" t="s">
        <v>140</v>
      </c>
      <c r="Y10" s="141" t="s">
        <v>141</v>
      </c>
      <c r="Z10" s="141" t="s">
        <v>142</v>
      </c>
      <c r="AA10" s="141" t="s">
        <v>67</v>
      </c>
      <c r="AB10" s="141" t="s">
        <v>10</v>
      </c>
    </row>
    <row r="11" spans="2:28" s="140" customFormat="1" ht="15.75" thickBot="1">
      <c r="B11" s="231">
        <v>1</v>
      </c>
      <c r="C11" s="232">
        <v>2</v>
      </c>
      <c r="D11" s="231">
        <v>3</v>
      </c>
      <c r="E11" s="232">
        <v>4</v>
      </c>
      <c r="F11" s="232">
        <v>5</v>
      </c>
      <c r="G11" s="232" t="s">
        <v>126</v>
      </c>
      <c r="H11" s="232">
        <v>7</v>
      </c>
      <c r="I11" s="232">
        <v>8</v>
      </c>
      <c r="J11" s="232">
        <v>9</v>
      </c>
      <c r="K11" s="232">
        <v>10</v>
      </c>
      <c r="L11" s="232">
        <v>11</v>
      </c>
      <c r="M11" s="232">
        <v>12</v>
      </c>
      <c r="N11" s="232">
        <v>13</v>
      </c>
      <c r="O11" s="232">
        <f>N11+1</f>
        <v>14</v>
      </c>
      <c r="P11" s="232">
        <f aca="true" t="shared" si="0" ref="P11:Z11">O11+1</f>
        <v>15</v>
      </c>
      <c r="Q11" s="232">
        <f t="shared" si="0"/>
        <v>16</v>
      </c>
      <c r="R11" s="232">
        <f t="shared" si="0"/>
        <v>17</v>
      </c>
      <c r="S11" s="232">
        <f t="shared" si="0"/>
        <v>18</v>
      </c>
      <c r="T11" s="232">
        <f t="shared" si="0"/>
        <v>19</v>
      </c>
      <c r="U11" s="232">
        <f t="shared" si="0"/>
        <v>20</v>
      </c>
      <c r="V11" s="232">
        <f t="shared" si="0"/>
        <v>21</v>
      </c>
      <c r="W11" s="232">
        <f t="shared" si="0"/>
        <v>22</v>
      </c>
      <c r="X11" s="232">
        <f t="shared" si="0"/>
        <v>23</v>
      </c>
      <c r="Y11" s="232">
        <f t="shared" si="0"/>
        <v>24</v>
      </c>
      <c r="Z11" s="232">
        <f t="shared" si="0"/>
        <v>25</v>
      </c>
      <c r="AA11" s="232" t="s">
        <v>67</v>
      </c>
      <c r="AB11" s="232" t="s">
        <v>11</v>
      </c>
    </row>
    <row r="12" spans="2:30" s="140" customFormat="1" ht="19.5">
      <c r="B12" s="230" t="s">
        <v>12</v>
      </c>
      <c r="C12" s="146" t="s">
        <v>104</v>
      </c>
      <c r="D12" s="147"/>
      <c r="E12" s="270">
        <f>SUM(E13:E23)</f>
        <v>1564000</v>
      </c>
      <c r="F12" s="270">
        <f aca="true" t="shared" si="1" ref="F12:AB12">SUM(F13:F23)</f>
        <v>1564000</v>
      </c>
      <c r="G12" s="270">
        <f t="shared" si="1"/>
        <v>1564000</v>
      </c>
      <c r="H12" s="270">
        <f t="shared" si="1"/>
        <v>1414000</v>
      </c>
      <c r="I12" s="270">
        <f t="shared" si="1"/>
        <v>150000</v>
      </c>
      <c r="J12" s="270">
        <f t="shared" si="1"/>
        <v>0</v>
      </c>
      <c r="K12" s="270">
        <f t="shared" si="1"/>
        <v>0</v>
      </c>
      <c r="L12" s="270">
        <f t="shared" si="1"/>
        <v>0</v>
      </c>
      <c r="M12" s="270">
        <f t="shared" si="1"/>
        <v>0</v>
      </c>
      <c r="N12" s="270">
        <f t="shared" si="1"/>
        <v>0</v>
      </c>
      <c r="O12" s="270">
        <f t="shared" si="1"/>
        <v>0</v>
      </c>
      <c r="P12" s="270">
        <f t="shared" si="1"/>
        <v>0</v>
      </c>
      <c r="Q12" s="270">
        <f t="shared" si="1"/>
        <v>0</v>
      </c>
      <c r="R12" s="270">
        <f t="shared" si="1"/>
        <v>0</v>
      </c>
      <c r="S12" s="270">
        <f t="shared" si="1"/>
        <v>0</v>
      </c>
      <c r="T12" s="270">
        <f t="shared" si="1"/>
        <v>0</v>
      </c>
      <c r="U12" s="270">
        <f t="shared" si="1"/>
        <v>0</v>
      </c>
      <c r="V12" s="270">
        <f t="shared" si="1"/>
        <v>0</v>
      </c>
      <c r="W12" s="270">
        <f t="shared" si="1"/>
        <v>0</v>
      </c>
      <c r="X12" s="270">
        <f t="shared" si="1"/>
        <v>0</v>
      </c>
      <c r="Y12" s="270">
        <f t="shared" si="1"/>
        <v>0</v>
      </c>
      <c r="Z12" s="270">
        <f t="shared" si="1"/>
        <v>0</v>
      </c>
      <c r="AA12" s="270">
        <f t="shared" si="1"/>
        <v>0</v>
      </c>
      <c r="AB12" s="271">
        <f t="shared" si="1"/>
        <v>0</v>
      </c>
      <c r="AD12" s="242">
        <f>E12-G12</f>
        <v>0</v>
      </c>
    </row>
    <row r="13" spans="2:30" ht="19.5">
      <c r="B13" s="26">
        <v>1</v>
      </c>
      <c r="C13" s="117" t="s">
        <v>38</v>
      </c>
      <c r="D13" s="28">
        <v>611100</v>
      </c>
      <c r="E13" s="272">
        <f>'Tab 3'!E14+'Tab 4-PPN1'!E15+'Tab 4-PPN2'!E15+'Tab 4-PPN3'!E15+'Tab 4-PPN4'!E15+'Tab 4-PPN5'!E15+'Tab 4-PPN6'!E15+'Tab 4-PPN7'!E15+'Tab 4-PPN8'!E15+'Tab 4-PPN9'!E15+'Tab 4-PPN10'!E15+'Tab 4-PPN11'!E15+'Tab 4-PPN12'!E15+'Tab 4-PPN13'!E15+'Tab 4-PPN14'!E15+'Tab 4-PPN15'!E15+'Tab 4-PPN16'!E15+'Tab 4-PPN17'!E15+'Tab 4-PPN18'!E15+'Tab 4-PPN19'!E15+'Tab 4-PPN20'!E15</f>
        <v>975000</v>
      </c>
      <c r="F13" s="272">
        <f>'Tab 3'!F14+'Tab 4-PPN1'!F15+'Tab 4-PPN2'!F15+'Tab 4-PPN3'!F15+'Tab 4-PPN4'!F15+'Tab 4-PPN5'!F15+'Tab 4-PPN6'!F15+'Tab 4-PPN7'!F15+'Tab 4-PPN8'!F15+'Tab 4-PPN9'!F15+'Tab 4-PPN10'!F15+'Tab 4-PPN11'!F15+'Tab 4-PPN12'!F15+'Tab 4-PPN13'!F15+'Tab 4-PPN14'!F15+'Tab 4-PPN15'!F15+'Tab 4-PPN16'!F15+'Tab 4-PPN17'!F15+'Tab 4-PPN18'!F15+'Tab 4-PPN19'!F15+'Tab 4-PPN20'!F15</f>
        <v>975000</v>
      </c>
      <c r="G13" s="272">
        <f aca="true" t="shared" si="2" ref="G13:G23">SUM(H13:AB13)</f>
        <v>975000</v>
      </c>
      <c r="H13" s="272">
        <f>'Tab 3'!G14</f>
        <v>975000</v>
      </c>
      <c r="I13" s="272">
        <f>'Tab 4-PPN1'!G15</f>
        <v>0</v>
      </c>
      <c r="J13" s="272">
        <f>'Tab 4-PPN2'!G15</f>
        <v>0</v>
      </c>
      <c r="K13" s="272">
        <f>'Tab 4-PPN3'!G15</f>
        <v>0</v>
      </c>
      <c r="L13" s="272">
        <f>'Tab 4-PPN4'!G15</f>
        <v>0</v>
      </c>
      <c r="M13" s="272">
        <f>'Tab 4-PPN5'!G15</f>
        <v>0</v>
      </c>
      <c r="N13" s="272">
        <f>'Tab 4-PPN6'!G15</f>
        <v>0</v>
      </c>
      <c r="O13" s="272">
        <f>'Tab 4-PPN7'!G15</f>
        <v>0</v>
      </c>
      <c r="P13" s="272">
        <f>'Tab 4-PPN8'!G15</f>
        <v>0</v>
      </c>
      <c r="Q13" s="272">
        <f>'Tab 4-PPN9'!G15</f>
        <v>0</v>
      </c>
      <c r="R13" s="272">
        <f>'Tab 4-PPN10'!G15</f>
        <v>0</v>
      </c>
      <c r="S13" s="272">
        <f>'Tab 4-PPN11'!G15</f>
        <v>0</v>
      </c>
      <c r="T13" s="272">
        <f>'Tab 4-PPN12'!G15</f>
        <v>0</v>
      </c>
      <c r="U13" s="272">
        <f>'Tab 4-PPN13'!G15</f>
        <v>0</v>
      </c>
      <c r="V13" s="272">
        <f>'Tab 4-PPN14'!G15</f>
        <v>0</v>
      </c>
      <c r="W13" s="272">
        <f>'Tab 4-PPN15'!G15</f>
        <v>0</v>
      </c>
      <c r="X13" s="272">
        <f>'Tab 4-PPN16'!G15</f>
        <v>0</v>
      </c>
      <c r="Y13" s="272">
        <f>'Tab 4-PPN17'!G15</f>
        <v>0</v>
      </c>
      <c r="Z13" s="272">
        <f>'Tab 4-PPN18'!G15</f>
        <v>0</v>
      </c>
      <c r="AA13" s="272">
        <f>'Tab 4-PPN19'!G15</f>
        <v>0</v>
      </c>
      <c r="AB13" s="273">
        <f>'Tab 4-PPN20'!G15</f>
        <v>0</v>
      </c>
      <c r="AD13" s="242">
        <f aca="true" t="shared" si="3" ref="AD13:AD65">E13-G13</f>
        <v>0</v>
      </c>
    </row>
    <row r="14" spans="2:30" ht="37.5">
      <c r="B14" s="32">
        <v>2</v>
      </c>
      <c r="C14" s="124" t="s">
        <v>80</v>
      </c>
      <c r="D14" s="120">
        <v>611200</v>
      </c>
      <c r="E14" s="272">
        <f>'Tab 3'!E15+'Tab 4-PPN1'!E16+'Tab 4-PPN2'!E16+'Tab 4-PPN3'!E16+'Tab 4-PPN4'!E16+'Tab 4-PPN5'!E16+'Tab 4-PPN6'!E16+'Tab 4-PPN7'!E16+'Tab 4-PPN8'!E16+'Tab 4-PPN9'!E16+'Tab 4-PPN10'!E16+'Tab 4-PPN11'!E16+'Tab 4-PPN12'!E16+'Tab 4-PPN13'!E16+'Tab 4-PPN14'!E16+'Tab 4-PPN15'!E16+'Tab 4-PPN16'!E16+'Tab 4-PPN17'!E16+'Tab 4-PPN18'!E16+'Tab 4-PPN19'!E16+'Tab 4-PPN20'!E16</f>
        <v>153000</v>
      </c>
      <c r="F14" s="272">
        <f>'Tab 3'!F15+'Tab 4-PPN1'!F16+'Tab 4-PPN2'!F16+'Tab 4-PPN3'!F16+'Tab 4-PPN4'!F16+'Tab 4-PPN5'!F16+'Tab 4-PPN6'!F16+'Tab 4-PPN7'!F16+'Tab 4-PPN8'!F16+'Tab 4-PPN9'!F16+'Tab 4-PPN10'!F16+'Tab 4-PPN11'!F16+'Tab 4-PPN12'!F16+'Tab 4-PPN13'!F16+'Tab 4-PPN14'!F16+'Tab 4-PPN15'!F16+'Tab 4-PPN16'!F16+'Tab 4-PPN17'!F16+'Tab 4-PPN18'!F16+'Tab 4-PPN19'!F16+'Tab 4-PPN20'!F16</f>
        <v>153000</v>
      </c>
      <c r="G14" s="272">
        <f t="shared" si="2"/>
        <v>153000</v>
      </c>
      <c r="H14" s="272">
        <f>'Tab 3'!G15</f>
        <v>153000</v>
      </c>
      <c r="I14" s="272">
        <f>'Tab 4-PPN1'!G16</f>
        <v>0</v>
      </c>
      <c r="J14" s="272">
        <f>'Tab 4-PPN2'!G16</f>
        <v>0</v>
      </c>
      <c r="K14" s="272">
        <f>'Tab 4-PPN3'!G16</f>
        <v>0</v>
      </c>
      <c r="L14" s="272">
        <f>'Tab 4-PPN4'!G16</f>
        <v>0</v>
      </c>
      <c r="M14" s="272">
        <f>'Tab 4-PPN5'!G16</f>
        <v>0</v>
      </c>
      <c r="N14" s="272">
        <f>'Tab 4-PPN6'!G16</f>
        <v>0</v>
      </c>
      <c r="O14" s="272">
        <f>'Tab 4-PPN7'!G16</f>
        <v>0</v>
      </c>
      <c r="P14" s="272">
        <f>'Tab 4-PPN8'!G16</f>
        <v>0</v>
      </c>
      <c r="Q14" s="272">
        <f>'Tab 4-PPN9'!G16</f>
        <v>0</v>
      </c>
      <c r="R14" s="272">
        <f>'Tab 4-PPN10'!G16</f>
        <v>0</v>
      </c>
      <c r="S14" s="272">
        <f>'Tab 4-PPN11'!G16</f>
        <v>0</v>
      </c>
      <c r="T14" s="272">
        <f>'Tab 4-PPN12'!G16</f>
        <v>0</v>
      </c>
      <c r="U14" s="272">
        <f>'Tab 4-PPN13'!G16</f>
        <v>0</v>
      </c>
      <c r="V14" s="272">
        <f>'Tab 4-PPN14'!G16</f>
        <v>0</v>
      </c>
      <c r="W14" s="272">
        <f>'Tab 4-PPN15'!G16</f>
        <v>0</v>
      </c>
      <c r="X14" s="272">
        <f>'Tab 4-PPN16'!G16</f>
        <v>0</v>
      </c>
      <c r="Y14" s="272">
        <f>'Tab 4-PPN17'!G16</f>
        <v>0</v>
      </c>
      <c r="Z14" s="272">
        <f>'Tab 4-PPN18'!G16</f>
        <v>0</v>
      </c>
      <c r="AA14" s="272">
        <f>'Tab 4-PPN19'!G16</f>
        <v>0</v>
      </c>
      <c r="AB14" s="273">
        <f>'Tab 4-PPN20'!G16</f>
        <v>0</v>
      </c>
      <c r="AD14" s="242">
        <f t="shared" si="3"/>
        <v>0</v>
      </c>
    </row>
    <row r="15" spans="2:30" ht="19.5">
      <c r="B15" s="32">
        <v>3</v>
      </c>
      <c r="C15" s="119" t="s">
        <v>14</v>
      </c>
      <c r="D15" s="120">
        <v>613100</v>
      </c>
      <c r="E15" s="272">
        <f>'Tab 3'!E16+'Tab 4-PPN1'!E17+'Tab 4-PPN2'!E17+'Tab 4-PPN3'!E17+'Tab 4-PPN4'!E17+'Tab 4-PPN5'!E17+'Tab 4-PPN6'!E17+'Tab 4-PPN7'!E17+'Tab 4-PPN8'!E17+'Tab 4-PPN9'!E17+'Tab 4-PPN10'!E17+'Tab 4-PPN11'!E17+'Tab 4-PPN12'!E17+'Tab 4-PPN13'!E17+'Tab 4-PPN14'!E17+'Tab 4-PPN15'!E17+'Tab 4-PPN16'!E17+'Tab 4-PPN17'!E17+'Tab 4-PPN18'!E17+'Tab 4-PPN19'!E17+'Tab 4-PPN20'!E17</f>
        <v>22000</v>
      </c>
      <c r="F15" s="272">
        <f>'Tab 3'!F16+'Tab 4-PPN1'!F17+'Tab 4-PPN2'!F17+'Tab 4-PPN3'!F17+'Tab 4-PPN4'!F17+'Tab 4-PPN5'!F17+'Tab 4-PPN6'!F17+'Tab 4-PPN7'!F17+'Tab 4-PPN8'!F17+'Tab 4-PPN9'!F17+'Tab 4-PPN10'!F17+'Tab 4-PPN11'!F17+'Tab 4-PPN12'!F17+'Tab 4-PPN13'!F17+'Tab 4-PPN14'!F17+'Tab 4-PPN15'!F17+'Tab 4-PPN16'!F17+'Tab 4-PPN17'!F17+'Tab 4-PPN18'!F17+'Tab 4-PPN19'!F17+'Tab 4-PPN20'!F17</f>
        <v>22000</v>
      </c>
      <c r="G15" s="272">
        <f t="shared" si="2"/>
        <v>22000</v>
      </c>
      <c r="H15" s="272">
        <f>'Tab 3'!G16</f>
        <v>22000</v>
      </c>
      <c r="I15" s="272">
        <f>'Tab 4-PPN1'!G17</f>
        <v>0</v>
      </c>
      <c r="J15" s="272">
        <f>'Tab 4-PPN2'!G17</f>
        <v>0</v>
      </c>
      <c r="K15" s="272">
        <f>'Tab 4-PPN3'!G17</f>
        <v>0</v>
      </c>
      <c r="L15" s="272">
        <f>'Tab 4-PPN4'!G17</f>
        <v>0</v>
      </c>
      <c r="M15" s="272">
        <f>'Tab 4-PPN5'!G17</f>
        <v>0</v>
      </c>
      <c r="N15" s="272">
        <f>'Tab 4-PPN6'!G17</f>
        <v>0</v>
      </c>
      <c r="O15" s="272">
        <f>'Tab 4-PPN7'!G17</f>
        <v>0</v>
      </c>
      <c r="P15" s="272">
        <f>'Tab 4-PPN8'!G17</f>
        <v>0</v>
      </c>
      <c r="Q15" s="272">
        <f>'Tab 4-PPN9'!G17</f>
        <v>0</v>
      </c>
      <c r="R15" s="272">
        <f>'Tab 4-PPN10'!G17</f>
        <v>0</v>
      </c>
      <c r="S15" s="272">
        <f>'Tab 4-PPN11'!G17</f>
        <v>0</v>
      </c>
      <c r="T15" s="272">
        <f>'Tab 4-PPN12'!G17</f>
        <v>0</v>
      </c>
      <c r="U15" s="272">
        <f>'Tab 4-PPN13'!G17</f>
        <v>0</v>
      </c>
      <c r="V15" s="272">
        <f>'Tab 4-PPN14'!G17</f>
        <v>0</v>
      </c>
      <c r="W15" s="272">
        <f>'Tab 4-PPN15'!G17</f>
        <v>0</v>
      </c>
      <c r="X15" s="272">
        <f>'Tab 4-PPN16'!G17</f>
        <v>0</v>
      </c>
      <c r="Y15" s="272">
        <f>'Tab 4-PPN17'!G17</f>
        <v>0</v>
      </c>
      <c r="Z15" s="272">
        <f>'Tab 4-PPN18'!G17</f>
        <v>0</v>
      </c>
      <c r="AA15" s="272">
        <f>'Tab 4-PPN19'!G17</f>
        <v>0</v>
      </c>
      <c r="AB15" s="273">
        <f>'Tab 4-PPN20'!G17</f>
        <v>0</v>
      </c>
      <c r="AD15" s="242">
        <f t="shared" si="3"/>
        <v>0</v>
      </c>
    </row>
    <row r="16" spans="2:30" ht="37.5">
      <c r="B16" s="32">
        <v>4</v>
      </c>
      <c r="C16" s="124" t="s">
        <v>81</v>
      </c>
      <c r="D16" s="120">
        <v>613200</v>
      </c>
      <c r="E16" s="272">
        <f>'Tab 3'!E17+'Tab 4-PPN1'!E18+'Tab 4-PPN2'!E18+'Tab 4-PPN3'!E18+'Tab 4-PPN4'!E18+'Tab 4-PPN5'!E18+'Tab 4-PPN6'!E18+'Tab 4-PPN7'!E18+'Tab 4-PPN8'!E18+'Tab 4-PPN9'!E18+'Tab 4-PPN10'!E18+'Tab 4-PPN11'!E18+'Tab 4-PPN12'!E18+'Tab 4-PPN13'!E18+'Tab 4-PPN14'!E18+'Tab 4-PPN15'!E18+'Tab 4-PPN16'!E18+'Tab 4-PPN17'!E18+'Tab 4-PPN18'!E18+'Tab 4-PPN19'!E18+'Tab 4-PPN20'!E18</f>
        <v>21000</v>
      </c>
      <c r="F16" s="272">
        <f>'Tab 3'!F17+'Tab 4-PPN1'!F18+'Tab 4-PPN2'!F18+'Tab 4-PPN3'!F18+'Tab 4-PPN4'!F18+'Tab 4-PPN5'!F18+'Tab 4-PPN6'!F18+'Tab 4-PPN7'!F18+'Tab 4-PPN8'!F18+'Tab 4-PPN9'!F18+'Tab 4-PPN10'!F18+'Tab 4-PPN11'!F18+'Tab 4-PPN12'!F18+'Tab 4-PPN13'!F18+'Tab 4-PPN14'!F18+'Tab 4-PPN15'!F18+'Tab 4-PPN16'!F18+'Tab 4-PPN17'!F18+'Tab 4-PPN18'!F18+'Tab 4-PPN19'!F18+'Tab 4-PPN20'!F18</f>
        <v>21000</v>
      </c>
      <c r="G16" s="272">
        <f t="shared" si="2"/>
        <v>21000</v>
      </c>
      <c r="H16" s="272">
        <f>'Tab 3'!G17</f>
        <v>21000</v>
      </c>
      <c r="I16" s="272">
        <f>'Tab 4-PPN1'!G18</f>
        <v>0</v>
      </c>
      <c r="J16" s="272">
        <f>'Tab 4-PPN2'!G18</f>
        <v>0</v>
      </c>
      <c r="K16" s="272">
        <f>'Tab 4-PPN3'!G18</f>
        <v>0</v>
      </c>
      <c r="L16" s="272">
        <f>'Tab 4-PPN4'!G18</f>
        <v>0</v>
      </c>
      <c r="M16" s="272">
        <f>'Tab 4-PPN5'!G18</f>
        <v>0</v>
      </c>
      <c r="N16" s="272">
        <f>'Tab 4-PPN6'!G18</f>
        <v>0</v>
      </c>
      <c r="O16" s="272">
        <f>'Tab 4-PPN7'!G18</f>
        <v>0</v>
      </c>
      <c r="P16" s="272">
        <f>'Tab 4-PPN8'!G18</f>
        <v>0</v>
      </c>
      <c r="Q16" s="272">
        <f>'Tab 4-PPN9'!G18</f>
        <v>0</v>
      </c>
      <c r="R16" s="272">
        <f>'Tab 4-PPN10'!G18</f>
        <v>0</v>
      </c>
      <c r="S16" s="272">
        <f>'Tab 4-PPN11'!G18</f>
        <v>0</v>
      </c>
      <c r="T16" s="272">
        <f>'Tab 4-PPN12'!G18</f>
        <v>0</v>
      </c>
      <c r="U16" s="272">
        <f>'Tab 4-PPN13'!G18</f>
        <v>0</v>
      </c>
      <c r="V16" s="272">
        <f>'Tab 4-PPN14'!G18</f>
        <v>0</v>
      </c>
      <c r="W16" s="272">
        <f>'Tab 4-PPN15'!G18</f>
        <v>0</v>
      </c>
      <c r="X16" s="272">
        <f>'Tab 4-PPN16'!G18</f>
        <v>0</v>
      </c>
      <c r="Y16" s="272">
        <f>'Tab 4-PPN17'!G18</f>
        <v>0</v>
      </c>
      <c r="Z16" s="272">
        <f>'Tab 4-PPN18'!G18</f>
        <v>0</v>
      </c>
      <c r="AA16" s="272">
        <f>'Tab 4-PPN19'!G18</f>
        <v>0</v>
      </c>
      <c r="AB16" s="273">
        <f>'Tab 4-PPN20'!G18</f>
        <v>0</v>
      </c>
      <c r="AD16" s="242">
        <f t="shared" si="3"/>
        <v>0</v>
      </c>
    </row>
    <row r="17" spans="2:30" ht="37.5">
      <c r="B17" s="32">
        <v>5</v>
      </c>
      <c r="C17" s="124" t="s">
        <v>16</v>
      </c>
      <c r="D17" s="120">
        <v>613300</v>
      </c>
      <c r="E17" s="272">
        <f>'Tab 3'!E18+'Tab 4-PPN1'!E19+'Tab 4-PPN2'!E19+'Tab 4-PPN3'!E19+'Tab 4-PPN4'!E19+'Tab 4-PPN5'!E19+'Tab 4-PPN6'!E19+'Tab 4-PPN7'!E19+'Tab 4-PPN8'!E19+'Tab 4-PPN9'!E19+'Tab 4-PPN10'!E19+'Tab 4-PPN11'!E19+'Tab 4-PPN12'!E19+'Tab 4-PPN13'!E19+'Tab 4-PPN14'!E19+'Tab 4-PPN15'!E19+'Tab 4-PPN16'!E19+'Tab 4-PPN17'!E19+'Tab 4-PPN18'!E19+'Tab 4-PPN19'!E19+'Tab 4-PPN20'!E19</f>
        <v>22000</v>
      </c>
      <c r="F17" s="272">
        <f>'Tab 3'!F18+'Tab 4-PPN1'!F19+'Tab 4-PPN2'!F19+'Tab 4-PPN3'!F19+'Tab 4-PPN4'!F19+'Tab 4-PPN5'!F19+'Tab 4-PPN6'!F19+'Tab 4-PPN7'!F19+'Tab 4-PPN8'!F19+'Tab 4-PPN9'!F19+'Tab 4-PPN10'!F19+'Tab 4-PPN11'!F19+'Tab 4-PPN12'!F19+'Tab 4-PPN13'!F19+'Tab 4-PPN14'!F19+'Tab 4-PPN15'!F19+'Tab 4-PPN16'!F19+'Tab 4-PPN17'!F19+'Tab 4-PPN18'!F19+'Tab 4-PPN19'!F19+'Tab 4-PPN20'!F19</f>
        <v>22000</v>
      </c>
      <c r="G17" s="233">
        <f t="shared" si="2"/>
        <v>22000</v>
      </c>
      <c r="H17" s="272">
        <f>'Tab 3'!G18</f>
        <v>22000</v>
      </c>
      <c r="I17" s="272">
        <f>'Tab 4-PPN1'!G19</f>
        <v>0</v>
      </c>
      <c r="J17" s="272">
        <f>'Tab 4-PPN2'!G19</f>
        <v>0</v>
      </c>
      <c r="K17" s="272">
        <f>'Tab 4-PPN3'!G19</f>
        <v>0</v>
      </c>
      <c r="L17" s="272">
        <f>'Tab 4-PPN4'!G19</f>
        <v>0</v>
      </c>
      <c r="M17" s="272">
        <f>'Tab 4-PPN5'!G19</f>
        <v>0</v>
      </c>
      <c r="N17" s="272">
        <f>'Tab 4-PPN6'!G19</f>
        <v>0</v>
      </c>
      <c r="O17" s="272">
        <f>'Tab 4-PPN7'!G19</f>
        <v>0</v>
      </c>
      <c r="P17" s="272">
        <f>'Tab 4-PPN8'!G19</f>
        <v>0</v>
      </c>
      <c r="Q17" s="272">
        <f>'Tab 4-PPN9'!G19</f>
        <v>0</v>
      </c>
      <c r="R17" s="272">
        <f>'Tab 4-PPN10'!G19</f>
        <v>0</v>
      </c>
      <c r="S17" s="272">
        <f>'Tab 4-PPN11'!G19</f>
        <v>0</v>
      </c>
      <c r="T17" s="272">
        <f>'Tab 4-PPN12'!G19</f>
        <v>0</v>
      </c>
      <c r="U17" s="272">
        <f>'Tab 4-PPN13'!G19</f>
        <v>0</v>
      </c>
      <c r="V17" s="272">
        <f>'Tab 4-PPN14'!G19</f>
        <v>0</v>
      </c>
      <c r="W17" s="272">
        <f>'Tab 4-PPN15'!G19</f>
        <v>0</v>
      </c>
      <c r="X17" s="272">
        <f>'Tab 4-PPN16'!G19</f>
        <v>0</v>
      </c>
      <c r="Y17" s="272">
        <f>'Tab 4-PPN17'!G19</f>
        <v>0</v>
      </c>
      <c r="Z17" s="272">
        <f>'Tab 4-PPN18'!G19</f>
        <v>0</v>
      </c>
      <c r="AA17" s="272">
        <f>'Tab 4-PPN19'!G19</f>
        <v>0</v>
      </c>
      <c r="AB17" s="273">
        <f>'Tab 4-PPN20'!G19</f>
        <v>0</v>
      </c>
      <c r="AD17" s="242">
        <f t="shared" si="3"/>
        <v>0</v>
      </c>
    </row>
    <row r="18" spans="2:30" ht="19.5">
      <c r="B18" s="32">
        <v>6</v>
      </c>
      <c r="C18" s="119" t="s">
        <v>40</v>
      </c>
      <c r="D18" s="120">
        <v>613400</v>
      </c>
      <c r="E18" s="272">
        <f>'Tab 3'!E19+'Tab 4-PPN1'!E20+'Tab 4-PPN2'!E20+'Tab 4-PPN3'!E20+'Tab 4-PPN4'!E20+'Tab 4-PPN5'!E20+'Tab 4-PPN6'!E20+'Tab 4-PPN7'!E20+'Tab 4-PPN8'!E20+'Tab 4-PPN9'!E20+'Tab 4-PPN10'!E20+'Tab 4-PPN11'!E20+'Tab 4-PPN12'!E20+'Tab 4-PPN13'!E20+'Tab 4-PPN14'!E20+'Tab 4-PPN15'!E20+'Tab 4-PPN16'!E20+'Tab 4-PPN17'!E20+'Tab 4-PPN18'!E20+'Tab 4-PPN19'!E20+'Tab 4-PPN20'!E20</f>
        <v>15000</v>
      </c>
      <c r="F18" s="272">
        <f>'Tab 3'!F19+'Tab 4-PPN1'!F20+'Tab 4-PPN2'!F20+'Tab 4-PPN3'!F20+'Tab 4-PPN4'!F20+'Tab 4-PPN5'!F20+'Tab 4-PPN6'!F20+'Tab 4-PPN7'!F20+'Tab 4-PPN8'!F20+'Tab 4-PPN9'!F20+'Tab 4-PPN10'!F20+'Tab 4-PPN11'!F20+'Tab 4-PPN12'!F20+'Tab 4-PPN13'!F20+'Tab 4-PPN14'!F20+'Tab 4-PPN15'!F20+'Tab 4-PPN16'!F20+'Tab 4-PPN17'!F20+'Tab 4-PPN18'!F20+'Tab 4-PPN19'!F20+'Tab 4-PPN20'!F20</f>
        <v>20000</v>
      </c>
      <c r="G18" s="272">
        <f t="shared" si="2"/>
        <v>20000</v>
      </c>
      <c r="H18" s="272">
        <f>'Tab 3'!G19</f>
        <v>20000</v>
      </c>
      <c r="I18" s="272">
        <f>'Tab 4-PPN1'!G20</f>
        <v>0</v>
      </c>
      <c r="J18" s="272">
        <f>'Tab 4-PPN2'!G20</f>
        <v>0</v>
      </c>
      <c r="K18" s="272">
        <f>'Tab 4-PPN3'!G20</f>
        <v>0</v>
      </c>
      <c r="L18" s="272">
        <f>'Tab 4-PPN4'!G20</f>
        <v>0</v>
      </c>
      <c r="M18" s="272">
        <f>'Tab 4-PPN5'!G20</f>
        <v>0</v>
      </c>
      <c r="N18" s="272">
        <f>'Tab 4-PPN6'!G20</f>
        <v>0</v>
      </c>
      <c r="O18" s="272">
        <f>'Tab 4-PPN7'!G20</f>
        <v>0</v>
      </c>
      <c r="P18" s="272">
        <f>'Tab 4-PPN8'!G20</f>
        <v>0</v>
      </c>
      <c r="Q18" s="272">
        <f>'Tab 4-PPN9'!G20</f>
        <v>0</v>
      </c>
      <c r="R18" s="272">
        <f>'Tab 4-PPN10'!G20</f>
        <v>0</v>
      </c>
      <c r="S18" s="272">
        <f>'Tab 4-PPN11'!G20</f>
        <v>0</v>
      </c>
      <c r="T18" s="272">
        <f>'Tab 4-PPN12'!G20</f>
        <v>0</v>
      </c>
      <c r="U18" s="272">
        <f>'Tab 4-PPN13'!G20</f>
        <v>0</v>
      </c>
      <c r="V18" s="272">
        <f>'Tab 4-PPN14'!G20</f>
        <v>0</v>
      </c>
      <c r="W18" s="272">
        <f>'Tab 4-PPN15'!G20</f>
        <v>0</v>
      </c>
      <c r="X18" s="272">
        <f>'Tab 4-PPN16'!G20</f>
        <v>0</v>
      </c>
      <c r="Y18" s="272">
        <f>'Tab 4-PPN17'!G20</f>
        <v>0</v>
      </c>
      <c r="Z18" s="272">
        <f>'Tab 4-PPN18'!G20</f>
        <v>0</v>
      </c>
      <c r="AA18" s="272">
        <f>'Tab 4-PPN19'!G20</f>
        <v>0</v>
      </c>
      <c r="AB18" s="273">
        <f>'Tab 4-PPN20'!G20</f>
        <v>0</v>
      </c>
      <c r="AD18" s="242">
        <f t="shared" si="3"/>
        <v>-5000</v>
      </c>
    </row>
    <row r="19" spans="2:30" ht="37.5">
      <c r="B19" s="32">
        <v>7</v>
      </c>
      <c r="C19" s="124" t="s">
        <v>41</v>
      </c>
      <c r="D19" s="120">
        <v>613500</v>
      </c>
      <c r="E19" s="272">
        <f>'Tab 3'!E20+'Tab 4-PPN1'!E21+'Tab 4-PPN2'!E21+'Tab 4-PPN3'!E21+'Tab 4-PPN4'!E21+'Tab 4-PPN5'!E21+'Tab 4-PPN6'!E21+'Tab 4-PPN7'!E21+'Tab 4-PPN8'!E21+'Tab 4-PPN9'!E21+'Tab 4-PPN10'!E21+'Tab 4-PPN11'!E21+'Tab 4-PPN12'!E21+'Tab 4-PPN13'!E21+'Tab 4-PPN14'!E21+'Tab 4-PPN15'!E21+'Tab 4-PPN16'!E21+'Tab 4-PPN17'!E21+'Tab 4-PPN18'!E21+'Tab 4-PPN19'!E21+'Tab 4-PPN20'!E21</f>
        <v>10000</v>
      </c>
      <c r="F19" s="272">
        <f>'Tab 3'!F20+'Tab 4-PPN1'!F21+'Tab 4-PPN2'!F21+'Tab 4-PPN3'!F21+'Tab 4-PPN4'!F21+'Tab 4-PPN5'!F21+'Tab 4-PPN6'!F21+'Tab 4-PPN7'!F21+'Tab 4-PPN8'!F21+'Tab 4-PPN9'!F21+'Tab 4-PPN10'!F21+'Tab 4-PPN11'!F21+'Tab 4-PPN12'!F21+'Tab 4-PPN13'!F21+'Tab 4-PPN14'!F21+'Tab 4-PPN15'!F21+'Tab 4-PPN16'!F21+'Tab 4-PPN17'!F21+'Tab 4-PPN18'!F21+'Tab 4-PPN19'!F21+'Tab 4-PPN20'!F21</f>
        <v>17000</v>
      </c>
      <c r="G19" s="272">
        <f t="shared" si="2"/>
        <v>17000</v>
      </c>
      <c r="H19" s="272">
        <f>'Tab 3'!G20</f>
        <v>17000</v>
      </c>
      <c r="I19" s="272">
        <f>'Tab 4-PPN1'!G21</f>
        <v>0</v>
      </c>
      <c r="J19" s="272">
        <f>'Tab 4-PPN2'!G21</f>
        <v>0</v>
      </c>
      <c r="K19" s="272">
        <f>'Tab 4-PPN3'!G21</f>
        <v>0</v>
      </c>
      <c r="L19" s="272">
        <f>'Tab 4-PPN4'!G21</f>
        <v>0</v>
      </c>
      <c r="M19" s="272">
        <f>'Tab 4-PPN5'!G21</f>
        <v>0</v>
      </c>
      <c r="N19" s="272">
        <f>'Tab 4-PPN6'!G21</f>
        <v>0</v>
      </c>
      <c r="O19" s="272">
        <f>'Tab 4-PPN7'!G21</f>
        <v>0</v>
      </c>
      <c r="P19" s="272">
        <f>'Tab 4-PPN8'!G21</f>
        <v>0</v>
      </c>
      <c r="Q19" s="272">
        <f>'Tab 4-PPN9'!G21</f>
        <v>0</v>
      </c>
      <c r="R19" s="272">
        <f>'Tab 4-PPN10'!G21</f>
        <v>0</v>
      </c>
      <c r="S19" s="272">
        <f>'Tab 4-PPN11'!G21</f>
        <v>0</v>
      </c>
      <c r="T19" s="272">
        <f>'Tab 4-PPN12'!G21</f>
        <v>0</v>
      </c>
      <c r="U19" s="272">
        <f>'Tab 4-PPN13'!G21</f>
        <v>0</v>
      </c>
      <c r="V19" s="272">
        <f>'Tab 4-PPN14'!G21</f>
        <v>0</v>
      </c>
      <c r="W19" s="272">
        <f>'Tab 4-PPN15'!G21</f>
        <v>0</v>
      </c>
      <c r="X19" s="272">
        <f>'Tab 4-PPN16'!G21</f>
        <v>0</v>
      </c>
      <c r="Y19" s="272">
        <f>'Tab 4-PPN17'!G21</f>
        <v>0</v>
      </c>
      <c r="Z19" s="272">
        <f>'Tab 4-PPN18'!G21</f>
        <v>0</v>
      </c>
      <c r="AA19" s="272">
        <f>'Tab 4-PPN19'!G21</f>
        <v>0</v>
      </c>
      <c r="AB19" s="273">
        <f>'Tab 4-PPN20'!G21</f>
        <v>0</v>
      </c>
      <c r="AD19" s="242">
        <f t="shared" si="3"/>
        <v>-7000</v>
      </c>
    </row>
    <row r="20" spans="2:30" ht="19.5">
      <c r="B20" s="32">
        <v>8</v>
      </c>
      <c r="C20" s="119" t="s">
        <v>101</v>
      </c>
      <c r="D20" s="120">
        <v>613600</v>
      </c>
      <c r="E20" s="272">
        <f>'Tab 3'!E21+'Tab 4-PPN1'!E22+'Tab 4-PPN2'!E22+'Tab 4-PPN3'!E22+'Tab 4-PPN4'!E22+'Tab 4-PPN5'!E22+'Tab 4-PPN6'!E22+'Tab 4-PPN7'!E22+'Tab 4-PPN8'!E22+'Tab 4-PPN9'!E22+'Tab 4-PPN10'!E22+'Tab 4-PPN11'!E22+'Tab 4-PPN12'!E22+'Tab 4-PPN13'!E22+'Tab 4-PPN14'!E22+'Tab 4-PPN15'!E22+'Tab 4-PPN16'!E22+'Tab 4-PPN17'!E22+'Tab 4-PPN18'!E22+'Tab 4-PPN19'!E22+'Tab 4-PPN20'!E22</f>
        <v>130000</v>
      </c>
      <c r="F20" s="272">
        <f>'Tab 3'!F21+'Tab 4-PPN1'!F22+'Tab 4-PPN2'!F22+'Tab 4-PPN3'!F22+'Tab 4-PPN4'!F22+'Tab 4-PPN5'!F22+'Tab 4-PPN6'!F22+'Tab 4-PPN7'!F22+'Tab 4-PPN8'!F22+'Tab 4-PPN9'!F22+'Tab 4-PPN10'!F22+'Tab 4-PPN11'!F22+'Tab 4-PPN12'!F22+'Tab 4-PPN13'!F22+'Tab 4-PPN14'!F22+'Tab 4-PPN15'!F22+'Tab 4-PPN16'!F22+'Tab 4-PPN17'!F22+'Tab 4-PPN18'!F22+'Tab 4-PPN19'!F22+'Tab 4-PPN20'!F22</f>
        <v>85000</v>
      </c>
      <c r="G20" s="272">
        <f t="shared" si="2"/>
        <v>85000</v>
      </c>
      <c r="H20" s="272">
        <f>'Tab 3'!G21</f>
        <v>85000</v>
      </c>
      <c r="I20" s="272">
        <f>'Tab 4-PPN1'!G22</f>
        <v>0</v>
      </c>
      <c r="J20" s="272">
        <f>'Tab 4-PPN2'!G22</f>
        <v>0</v>
      </c>
      <c r="K20" s="272">
        <f>'Tab 4-PPN3'!G22</f>
        <v>0</v>
      </c>
      <c r="L20" s="272">
        <f>'Tab 4-PPN4'!G22</f>
        <v>0</v>
      </c>
      <c r="M20" s="272">
        <f>'Tab 4-PPN5'!G22</f>
        <v>0</v>
      </c>
      <c r="N20" s="272">
        <f>'Tab 4-PPN6'!G22</f>
        <v>0</v>
      </c>
      <c r="O20" s="272">
        <f>'Tab 4-PPN7'!G22</f>
        <v>0</v>
      </c>
      <c r="P20" s="272">
        <f>'Tab 4-PPN8'!G22</f>
        <v>0</v>
      </c>
      <c r="Q20" s="272">
        <f>'Tab 4-PPN9'!G22</f>
        <v>0</v>
      </c>
      <c r="R20" s="272">
        <f>'Tab 4-PPN10'!G22</f>
        <v>0</v>
      </c>
      <c r="S20" s="272">
        <f>'Tab 4-PPN11'!G22</f>
        <v>0</v>
      </c>
      <c r="T20" s="272">
        <f>'Tab 4-PPN12'!G22</f>
        <v>0</v>
      </c>
      <c r="U20" s="272">
        <f>'Tab 4-PPN13'!G22</f>
        <v>0</v>
      </c>
      <c r="V20" s="272">
        <f>'Tab 4-PPN14'!G22</f>
        <v>0</v>
      </c>
      <c r="W20" s="272">
        <f>'Tab 4-PPN15'!G22</f>
        <v>0</v>
      </c>
      <c r="X20" s="272">
        <f>'Tab 4-PPN16'!G22</f>
        <v>0</v>
      </c>
      <c r="Y20" s="272">
        <f>'Tab 4-PPN17'!G22</f>
        <v>0</v>
      </c>
      <c r="Z20" s="272">
        <f>'Tab 4-PPN18'!G22</f>
        <v>0</v>
      </c>
      <c r="AA20" s="272">
        <f>'Tab 4-PPN19'!G22</f>
        <v>0</v>
      </c>
      <c r="AB20" s="273">
        <f>'Tab 4-PPN20'!G22</f>
        <v>0</v>
      </c>
      <c r="AD20" s="242">
        <f t="shared" si="3"/>
        <v>45000</v>
      </c>
    </row>
    <row r="21" spans="2:30" ht="19.5">
      <c r="B21" s="32">
        <v>9</v>
      </c>
      <c r="C21" s="119" t="s">
        <v>18</v>
      </c>
      <c r="D21" s="120">
        <v>613700</v>
      </c>
      <c r="E21" s="272">
        <f>'Tab 3'!E22+'Tab 4-PPN1'!E23+'Tab 4-PPN2'!E23+'Tab 4-PPN3'!E23+'Tab 4-PPN4'!E23+'Tab 4-PPN5'!E23+'Tab 4-PPN6'!E23+'Tab 4-PPN7'!E23+'Tab 4-PPN8'!E23+'Tab 4-PPN9'!E23+'Tab 4-PPN10'!E23+'Tab 4-PPN11'!E23+'Tab 4-PPN12'!E23+'Tab 4-PPN13'!E23+'Tab 4-PPN14'!E23+'Tab 4-PPN15'!E23+'Tab 4-PPN16'!E23+'Tab 4-PPN17'!E23+'Tab 4-PPN18'!E23+'Tab 4-PPN19'!E23+'Tab 4-PPN20'!E23</f>
        <v>16000</v>
      </c>
      <c r="F21" s="272">
        <f>'Tab 3'!F22+'Tab 4-PPN1'!F23+'Tab 4-PPN2'!F23+'Tab 4-PPN3'!F23+'Tab 4-PPN4'!F23+'Tab 4-PPN5'!F23+'Tab 4-PPN6'!F23+'Tab 4-PPN7'!F23+'Tab 4-PPN8'!F23+'Tab 4-PPN9'!F23+'Tab 4-PPN10'!F23+'Tab 4-PPN11'!F23+'Tab 4-PPN12'!F23+'Tab 4-PPN13'!F23+'Tab 4-PPN14'!F23+'Tab 4-PPN15'!F23+'Tab 4-PPN16'!F23+'Tab 4-PPN17'!F23+'Tab 4-PPN18'!F23+'Tab 4-PPN19'!F23+'Tab 4-PPN20'!F23</f>
        <v>46000</v>
      </c>
      <c r="G21" s="272">
        <f t="shared" si="2"/>
        <v>46000</v>
      </c>
      <c r="H21" s="272">
        <f>'Tab 3'!G22</f>
        <v>46000</v>
      </c>
      <c r="I21" s="272">
        <f>'Tab 4-PPN1'!G23</f>
        <v>0</v>
      </c>
      <c r="J21" s="272">
        <f>'Tab 4-PPN2'!G23</f>
        <v>0</v>
      </c>
      <c r="K21" s="272">
        <f>'Tab 4-PPN3'!G23</f>
        <v>0</v>
      </c>
      <c r="L21" s="272">
        <f>'Tab 4-PPN4'!G23</f>
        <v>0</v>
      </c>
      <c r="M21" s="272">
        <f>'Tab 4-PPN5'!G23</f>
        <v>0</v>
      </c>
      <c r="N21" s="272">
        <f>'Tab 4-PPN6'!G23</f>
        <v>0</v>
      </c>
      <c r="O21" s="272">
        <f>'Tab 4-PPN7'!G23</f>
        <v>0</v>
      </c>
      <c r="P21" s="272">
        <f>'Tab 4-PPN8'!G23</f>
        <v>0</v>
      </c>
      <c r="Q21" s="272">
        <f>'Tab 4-PPN9'!G23</f>
        <v>0</v>
      </c>
      <c r="R21" s="272">
        <f>'Tab 4-PPN10'!G23</f>
        <v>0</v>
      </c>
      <c r="S21" s="272">
        <f>'Tab 4-PPN11'!G23</f>
        <v>0</v>
      </c>
      <c r="T21" s="272">
        <f>'Tab 4-PPN12'!G23</f>
        <v>0</v>
      </c>
      <c r="U21" s="272">
        <f>'Tab 4-PPN13'!G23</f>
        <v>0</v>
      </c>
      <c r="V21" s="272">
        <f>'Tab 4-PPN14'!G23</f>
        <v>0</v>
      </c>
      <c r="W21" s="272">
        <f>'Tab 4-PPN15'!G23</f>
        <v>0</v>
      </c>
      <c r="X21" s="272">
        <f>'Tab 4-PPN16'!G23</f>
        <v>0</v>
      </c>
      <c r="Y21" s="272">
        <f>'Tab 4-PPN17'!G23</f>
        <v>0</v>
      </c>
      <c r="Z21" s="272">
        <f>'Tab 4-PPN18'!G23</f>
        <v>0</v>
      </c>
      <c r="AA21" s="272">
        <f>'Tab 4-PPN19'!G23</f>
        <v>0</v>
      </c>
      <c r="AB21" s="273">
        <f>'Tab 4-PPN20'!G23</f>
        <v>0</v>
      </c>
      <c r="AD21" s="242">
        <f t="shared" si="3"/>
        <v>-30000</v>
      </c>
    </row>
    <row r="22" spans="2:30" ht="37.5">
      <c r="B22" s="32">
        <v>10</v>
      </c>
      <c r="C22" s="124" t="s">
        <v>83</v>
      </c>
      <c r="D22" s="120">
        <v>613800</v>
      </c>
      <c r="E22" s="272">
        <f>'Tab 3'!E23+'Tab 4-PPN1'!E24+'Tab 4-PPN2'!E24+'Tab 4-PPN3'!E24+'Tab 4-PPN4'!E24+'Tab 4-PPN5'!E24+'Tab 4-PPN6'!E24+'Tab 4-PPN7'!E24+'Tab 4-PPN8'!E24+'Tab 4-PPN9'!E24+'Tab 4-PPN10'!E24+'Tab 4-PPN11'!E24+'Tab 4-PPN12'!E24+'Tab 4-PPN13'!E24+'Tab 4-PPN14'!E24+'Tab 4-PPN15'!E24+'Tab 4-PPN16'!E24+'Tab 4-PPN17'!E24+'Tab 4-PPN18'!E24+'Tab 4-PPN19'!E24+'Tab 4-PPN20'!E24</f>
        <v>3000</v>
      </c>
      <c r="F22" s="272">
        <f>'Tab 3'!F23+'Tab 4-PPN1'!F24+'Tab 4-PPN2'!F24+'Tab 4-PPN3'!F24+'Tab 4-PPN4'!F24+'Tab 4-PPN5'!F24+'Tab 4-PPN6'!F24+'Tab 4-PPN7'!F24+'Tab 4-PPN8'!F24+'Tab 4-PPN9'!F24+'Tab 4-PPN10'!F24+'Tab 4-PPN11'!F24+'Tab 4-PPN12'!F24+'Tab 4-PPN13'!F24+'Tab 4-PPN14'!F24+'Tab 4-PPN15'!F24+'Tab 4-PPN16'!F24+'Tab 4-PPN17'!F24+'Tab 4-PPN18'!F24+'Tab 4-PPN19'!F24+'Tab 4-PPN20'!F24</f>
        <v>3000</v>
      </c>
      <c r="G22" s="272">
        <f t="shared" si="2"/>
        <v>3000</v>
      </c>
      <c r="H22" s="272">
        <f>'Tab 3'!G23</f>
        <v>3000</v>
      </c>
      <c r="I22" s="272">
        <f>'Tab 4-PPN1'!G24</f>
        <v>0</v>
      </c>
      <c r="J22" s="272">
        <f>'Tab 4-PPN2'!G24</f>
        <v>0</v>
      </c>
      <c r="K22" s="272">
        <f>'Tab 4-PPN3'!G24</f>
        <v>0</v>
      </c>
      <c r="L22" s="272">
        <f>'Tab 4-PPN4'!G24</f>
        <v>0</v>
      </c>
      <c r="M22" s="272">
        <f>'Tab 4-PPN5'!G24</f>
        <v>0</v>
      </c>
      <c r="N22" s="272">
        <f>'Tab 4-PPN6'!G24</f>
        <v>0</v>
      </c>
      <c r="O22" s="272">
        <f>'Tab 4-PPN7'!G24</f>
        <v>0</v>
      </c>
      <c r="P22" s="272">
        <f>'Tab 4-PPN8'!G24</f>
        <v>0</v>
      </c>
      <c r="Q22" s="272">
        <f>'Tab 4-PPN9'!G24</f>
        <v>0</v>
      </c>
      <c r="R22" s="272">
        <f>'Tab 4-PPN10'!G24</f>
        <v>0</v>
      </c>
      <c r="S22" s="272">
        <f>'Tab 4-PPN11'!G24</f>
        <v>0</v>
      </c>
      <c r="T22" s="272">
        <f>'Tab 4-PPN12'!G24</f>
        <v>0</v>
      </c>
      <c r="U22" s="272">
        <f>'Tab 4-PPN13'!G24</f>
        <v>0</v>
      </c>
      <c r="V22" s="272">
        <f>'Tab 4-PPN14'!G24</f>
        <v>0</v>
      </c>
      <c r="W22" s="272">
        <f>'Tab 4-PPN15'!G24</f>
        <v>0</v>
      </c>
      <c r="X22" s="272">
        <f>'Tab 4-PPN16'!G24</f>
        <v>0</v>
      </c>
      <c r="Y22" s="272">
        <f>'Tab 4-PPN17'!G24</f>
        <v>0</v>
      </c>
      <c r="Z22" s="272">
        <f>'Tab 4-PPN18'!G24</f>
        <v>0</v>
      </c>
      <c r="AA22" s="272">
        <f>'Tab 4-PPN19'!G24</f>
        <v>0</v>
      </c>
      <c r="AB22" s="273">
        <f>'Tab 4-PPN20'!G24</f>
        <v>0</v>
      </c>
      <c r="AD22" s="242">
        <f t="shared" si="3"/>
        <v>0</v>
      </c>
    </row>
    <row r="23" spans="2:30" ht="37.5">
      <c r="B23" s="32">
        <v>11</v>
      </c>
      <c r="C23" s="124" t="s">
        <v>20</v>
      </c>
      <c r="D23" s="120">
        <v>613900</v>
      </c>
      <c r="E23" s="272">
        <f>'Tab 3'!E24+'Tab 4-PPN1'!E25+'Tab 4-PPN2'!E25+'Tab 4-PPN3'!E25+'Tab 4-PPN4'!E25+'Tab 4-PPN5'!E25+'Tab 4-PPN6'!E25+'Tab 4-PPN7'!E25+'Tab 4-PPN8'!E25+'Tab 4-PPN9'!E25+'Tab 4-PPN10'!E25+'Tab 4-PPN11'!E25+'Tab 4-PPN12'!E25+'Tab 4-PPN13'!E25+'Tab 4-PPN14'!E25+'Tab 4-PPN15'!E25+'Tab 4-PPN16'!E25+'Tab 4-PPN17'!E25+'Tab 4-PPN18'!E25+'Tab 4-PPN19'!E25+'Tab 4-PPN20'!E25</f>
        <v>197000</v>
      </c>
      <c r="F23" s="272">
        <f>'Tab 3'!F24+'Tab 4-PPN1'!F25+'Tab 4-PPN2'!F25+'Tab 4-PPN3'!F25+'Tab 4-PPN4'!F25+'Tab 4-PPN5'!F25+'Tab 4-PPN6'!F25+'Tab 4-PPN7'!F25+'Tab 4-PPN8'!F25+'Tab 4-PPN9'!F25+'Tab 4-PPN10'!F25+'Tab 4-PPN11'!F25+'Tab 4-PPN12'!F25+'Tab 4-PPN13'!F25+'Tab 4-PPN14'!F25+'Tab 4-PPN15'!F25+'Tab 4-PPN16'!F25+'Tab 4-PPN17'!F25+'Tab 4-PPN18'!F25+'Tab 4-PPN19'!F25+'Tab 4-PPN20'!F25</f>
        <v>200000</v>
      </c>
      <c r="G23" s="272">
        <f t="shared" si="2"/>
        <v>200000</v>
      </c>
      <c r="H23" s="272">
        <f>'Tab 3'!G24</f>
        <v>50000</v>
      </c>
      <c r="I23" s="272">
        <f>'Tab 4-PPN1'!G25</f>
        <v>150000</v>
      </c>
      <c r="J23" s="272">
        <f>'Tab 4-PPN2'!G25</f>
        <v>0</v>
      </c>
      <c r="K23" s="272">
        <f>'Tab 4-PPN3'!G25</f>
        <v>0</v>
      </c>
      <c r="L23" s="272">
        <f>'Tab 4-PPN4'!G25</f>
        <v>0</v>
      </c>
      <c r="M23" s="272">
        <f>'Tab 4-PPN5'!G25</f>
        <v>0</v>
      </c>
      <c r="N23" s="272">
        <f>'Tab 4-PPN6'!G25</f>
        <v>0</v>
      </c>
      <c r="O23" s="272">
        <f>'Tab 4-PPN7'!G25</f>
        <v>0</v>
      </c>
      <c r="P23" s="272">
        <f>'Tab 4-PPN8'!G25</f>
        <v>0</v>
      </c>
      <c r="Q23" s="272">
        <f>'Tab 4-PPN9'!G25</f>
        <v>0</v>
      </c>
      <c r="R23" s="272">
        <f>'Tab 4-PPN10'!G25</f>
        <v>0</v>
      </c>
      <c r="S23" s="272">
        <f>'Tab 4-PPN11'!G25</f>
        <v>0</v>
      </c>
      <c r="T23" s="272">
        <f>'Tab 4-PPN12'!G25</f>
        <v>0</v>
      </c>
      <c r="U23" s="272">
        <f>'Tab 4-PPN13'!G25</f>
        <v>0</v>
      </c>
      <c r="V23" s="272">
        <f>'Tab 4-PPN14'!G25</f>
        <v>0</v>
      </c>
      <c r="W23" s="272">
        <f>'Tab 4-PPN15'!G25</f>
        <v>0</v>
      </c>
      <c r="X23" s="272">
        <f>'Tab 4-PPN16'!G25</f>
        <v>0</v>
      </c>
      <c r="Y23" s="272">
        <f>'Tab 4-PPN17'!G25</f>
        <v>0</v>
      </c>
      <c r="Z23" s="272">
        <f>'Tab 4-PPN18'!G25</f>
        <v>0</v>
      </c>
      <c r="AA23" s="272">
        <f>'Tab 4-PPN19'!G25</f>
        <v>0</v>
      </c>
      <c r="AB23" s="273">
        <f>'Tab 4-PPN20'!G25</f>
        <v>0</v>
      </c>
      <c r="AD23" s="242">
        <f t="shared" si="3"/>
        <v>-3000</v>
      </c>
    </row>
    <row r="24" spans="2:30" s="140" customFormat="1" ht="65.25" customHeight="1" thickBot="1">
      <c r="B24" s="218" t="s">
        <v>21</v>
      </c>
      <c r="C24" s="144" t="s">
        <v>103</v>
      </c>
      <c r="D24" s="184">
        <v>614000</v>
      </c>
      <c r="E24" s="274">
        <f>E25+E30+E32+E43+E46+E48</f>
        <v>0</v>
      </c>
      <c r="F24" s="274">
        <f aca="true" t="shared" si="4" ref="F24:AB24">F25+F30+F32+F43+F46+F48</f>
        <v>0</v>
      </c>
      <c r="G24" s="274">
        <f t="shared" si="4"/>
        <v>0</v>
      </c>
      <c r="H24" s="274">
        <f t="shared" si="4"/>
        <v>0</v>
      </c>
      <c r="I24" s="274">
        <f t="shared" si="4"/>
        <v>0</v>
      </c>
      <c r="J24" s="274">
        <f t="shared" si="4"/>
        <v>0</v>
      </c>
      <c r="K24" s="274">
        <f t="shared" si="4"/>
        <v>0</v>
      </c>
      <c r="L24" s="274">
        <f t="shared" si="4"/>
        <v>0</v>
      </c>
      <c r="M24" s="274">
        <f t="shared" si="4"/>
        <v>0</v>
      </c>
      <c r="N24" s="274">
        <f t="shared" si="4"/>
        <v>0</v>
      </c>
      <c r="O24" s="274">
        <f t="shared" si="4"/>
        <v>0</v>
      </c>
      <c r="P24" s="274">
        <f t="shared" si="4"/>
        <v>0</v>
      </c>
      <c r="Q24" s="274">
        <f t="shared" si="4"/>
        <v>0</v>
      </c>
      <c r="R24" s="274">
        <f t="shared" si="4"/>
        <v>0</v>
      </c>
      <c r="S24" s="274">
        <f t="shared" si="4"/>
        <v>0</v>
      </c>
      <c r="T24" s="274">
        <f t="shared" si="4"/>
        <v>0</v>
      </c>
      <c r="U24" s="274">
        <f t="shared" si="4"/>
        <v>0</v>
      </c>
      <c r="V24" s="274">
        <f t="shared" si="4"/>
        <v>0</v>
      </c>
      <c r="W24" s="274">
        <f t="shared" si="4"/>
        <v>0</v>
      </c>
      <c r="X24" s="274">
        <f t="shared" si="4"/>
        <v>0</v>
      </c>
      <c r="Y24" s="274">
        <f t="shared" si="4"/>
        <v>0</v>
      </c>
      <c r="Z24" s="274">
        <f t="shared" si="4"/>
        <v>0</v>
      </c>
      <c r="AA24" s="274">
        <f t="shared" si="4"/>
        <v>0</v>
      </c>
      <c r="AB24" s="275">
        <f t="shared" si="4"/>
        <v>0</v>
      </c>
      <c r="AC24" s="145"/>
      <c r="AD24" s="242">
        <f t="shared" si="3"/>
        <v>0</v>
      </c>
    </row>
    <row r="25" spans="2:30" ht="19.5">
      <c r="B25" s="219">
        <v>1</v>
      </c>
      <c r="C25" s="189" t="s">
        <v>85</v>
      </c>
      <c r="D25" s="183">
        <v>614100</v>
      </c>
      <c r="E25" s="272">
        <f>'Tab 3'!E26+'Tab 4-PPN1'!E27+'Tab 4-PPN2'!E27+'Tab 4-PPN3'!E27+'Tab 4-PPN4'!E27+'Tab 4-PPN5'!E27+'Tab 4-PPN6'!E27+'Tab 4-PPN7'!E27+'Tab 4-PPN8'!E27+'Tab 4-PPN9'!E27+'Tab 4-PPN10'!E27+'Tab 4-PPN11'!E27+'Tab 4-PPN12'!E27+'Tab 4-PPN13'!E27+'Tab 4-PPN14'!E27+'Tab 4-PPN15'!E27+'Tab 4-PPN16'!E27+'Tab 4-PPN17'!E27+'Tab 4-PPN18'!E27+'Tab 4-PPN19'!E27+'Tab 4-PPN20'!E27</f>
        <v>0</v>
      </c>
      <c r="F25" s="276">
        <f>'Tab 3'!F26+'Tab 4-PPN1'!F27+'Tab 4-PPN2'!F27+'Tab 4-PPN3'!F27+'Tab 4-PPN4'!F27+'Tab 4-PPN5'!F27+'Tab 4-PPN6'!F27+'Tab 4-PPN7'!F27+'Tab 4-PPN8'!F27+'Tab 4-PPN9'!F27+'Tab 4-PPN10'!F27+'Tab 4-PPN11'!F27+'Tab 4-PPN12'!F27+'Tab 4-PPN13'!F27+'Tab 4-PPN14'!F27+'Tab 4-PPN15'!F27+'Tab 4-PPN16'!F27+'Tab 4-PPN17'!F27+'Tab 4-PPN18'!F27+'Tab 4-PPN19'!F27+'Tab 4-PPN20'!F27</f>
        <v>0</v>
      </c>
      <c r="G25" s="276">
        <f aca="true" t="shared" si="5" ref="G25:G49">SUM(H25:AB25)</f>
        <v>0</v>
      </c>
      <c r="H25" s="276">
        <f>'Tab 3'!G26</f>
        <v>0</v>
      </c>
      <c r="I25" s="276">
        <f>'Tab 4-PPN1'!G27</f>
        <v>0</v>
      </c>
      <c r="J25" s="276">
        <f>'Tab 4-PPN2'!G27</f>
        <v>0</v>
      </c>
      <c r="K25" s="276">
        <f>'Tab 4-PPN3'!G27</f>
        <v>0</v>
      </c>
      <c r="L25" s="276">
        <f>'Tab 4-PPN4'!G27</f>
        <v>0</v>
      </c>
      <c r="M25" s="276">
        <f>'Tab 4-PPN5'!G27</f>
        <v>0</v>
      </c>
      <c r="N25" s="276">
        <f>'Tab 4-PPN6'!G27</f>
        <v>0</v>
      </c>
      <c r="O25" s="276">
        <f>'Tab 4-PPN7'!G27</f>
        <v>0</v>
      </c>
      <c r="P25" s="276">
        <f>'Tab 4-PPN8'!G27</f>
        <v>0</v>
      </c>
      <c r="Q25" s="276">
        <f>'Tab 4-PPN9'!G27</f>
        <v>0</v>
      </c>
      <c r="R25" s="276">
        <f>'Tab 4-PPN10'!G27</f>
        <v>0</v>
      </c>
      <c r="S25" s="276">
        <f>'Tab 4-PPN11'!G27</f>
        <v>0</v>
      </c>
      <c r="T25" s="276">
        <f>'Tab 4-PPN12'!G27</f>
        <v>0</v>
      </c>
      <c r="U25" s="276">
        <f>'Tab 4-PPN13'!G27</f>
        <v>0</v>
      </c>
      <c r="V25" s="276">
        <f>'Tab 4-PPN14'!G27</f>
        <v>0</v>
      </c>
      <c r="W25" s="276">
        <f>'Tab 4-PPN15'!G27</f>
        <v>0</v>
      </c>
      <c r="X25" s="276">
        <f>'Tab 4-PPN16'!G27</f>
        <v>0</v>
      </c>
      <c r="Y25" s="276">
        <f>'Tab 4-PPN17'!G27</f>
        <v>0</v>
      </c>
      <c r="Z25" s="276">
        <f>'Tab 4-PPN18'!G27</f>
        <v>0</v>
      </c>
      <c r="AA25" s="276">
        <f>'Tab 4-PPN19'!G27</f>
        <v>0</v>
      </c>
      <c r="AB25" s="277">
        <f>'Tab 4-PPN20'!G27</f>
        <v>0</v>
      </c>
      <c r="AD25" s="242">
        <f t="shared" si="3"/>
        <v>0</v>
      </c>
    </row>
    <row r="26" spans="2:30" ht="19.5">
      <c r="B26" s="37"/>
      <c r="C26" s="121"/>
      <c r="D26" s="122"/>
      <c r="E26" s="272">
        <f>'Tab 3'!E27+'Tab 4-PPN1'!E28+'Tab 4-PPN2'!E28+'Tab 4-PPN3'!E28+'Tab 4-PPN4'!E28+'Tab 4-PPN5'!E28+'Tab 4-PPN6'!E28+'Tab 4-PPN7'!E28+'Tab 4-PPN8'!E28+'Tab 4-PPN9'!E28+'Tab 4-PPN10'!E28+'Tab 4-PPN11'!E28+'Tab 4-PPN12'!E28+'Tab 4-PPN13'!E28+'Tab 4-PPN14'!E28+'Tab 4-PPN15'!E28+'Tab 4-PPN16'!E28+'Tab 4-PPN17'!E28+'Tab 4-PPN18'!E28+'Tab 4-PPN19'!E28+'Tab 4-PPN20'!E28</f>
        <v>0</v>
      </c>
      <c r="F26" s="276">
        <f>'Tab 3'!F27+'Tab 4-PPN1'!F28+'Tab 4-PPN2'!F28+'Tab 4-PPN3'!F28+'Tab 4-PPN4'!F28+'Tab 4-PPN5'!F28+'Tab 4-PPN6'!F28+'Tab 4-PPN7'!F28+'Tab 4-PPN8'!F28+'Tab 4-PPN9'!F28+'Tab 4-PPN10'!F28+'Tab 4-PPN11'!F28+'Tab 4-PPN12'!F28+'Tab 4-PPN13'!F28+'Tab 4-PPN14'!F28+'Tab 4-PPN15'!F28+'Tab 4-PPN16'!F28+'Tab 4-PPN17'!F28+'Tab 4-PPN18'!F28+'Tab 4-PPN19'!F28+'Tab 4-PPN20'!F28</f>
        <v>0</v>
      </c>
      <c r="G26" s="276">
        <f t="shared" si="5"/>
        <v>0</v>
      </c>
      <c r="H26" s="276">
        <f>'Tab 3'!G27</f>
        <v>0</v>
      </c>
      <c r="I26" s="276">
        <f>'Tab 4-PPN1'!G28</f>
        <v>0</v>
      </c>
      <c r="J26" s="276">
        <f>'Tab 4-PPN2'!G28</f>
        <v>0</v>
      </c>
      <c r="K26" s="276">
        <f>'Tab 4-PPN3'!G28</f>
        <v>0</v>
      </c>
      <c r="L26" s="276">
        <f>'Tab 4-PPN4'!G28</f>
        <v>0</v>
      </c>
      <c r="M26" s="276">
        <f>'Tab 4-PPN5'!G28</f>
        <v>0</v>
      </c>
      <c r="N26" s="276">
        <f>'Tab 4-PPN6'!G28</f>
        <v>0</v>
      </c>
      <c r="O26" s="276">
        <f>'Tab 4-PPN7'!G28</f>
        <v>0</v>
      </c>
      <c r="P26" s="276">
        <f>'Tab 4-PPN8'!G28</f>
        <v>0</v>
      </c>
      <c r="Q26" s="276">
        <f>'Tab 4-PPN9'!G28</f>
        <v>0</v>
      </c>
      <c r="R26" s="276">
        <f>'Tab 4-PPN10'!G28</f>
        <v>0</v>
      </c>
      <c r="S26" s="276">
        <f>'Tab 4-PPN11'!G28</f>
        <v>0</v>
      </c>
      <c r="T26" s="276">
        <f>'Tab 4-PPN12'!G28</f>
        <v>0</v>
      </c>
      <c r="U26" s="276">
        <f>'Tab 4-PPN13'!G28</f>
        <v>0</v>
      </c>
      <c r="V26" s="276">
        <f>'Tab 4-PPN14'!G28</f>
        <v>0</v>
      </c>
      <c r="W26" s="276">
        <f>'Tab 4-PPN15'!G28</f>
        <v>0</v>
      </c>
      <c r="X26" s="276">
        <f>'Tab 4-PPN16'!G28</f>
        <v>0</v>
      </c>
      <c r="Y26" s="276">
        <f>'Tab 4-PPN17'!G28</f>
        <v>0</v>
      </c>
      <c r="Z26" s="276">
        <f>'Tab 4-PPN18'!G28</f>
        <v>0</v>
      </c>
      <c r="AA26" s="276">
        <f>'Tab 4-PPN19'!G28</f>
        <v>0</v>
      </c>
      <c r="AB26" s="277">
        <f>'Tab 4-PPN20'!G28</f>
        <v>0</v>
      </c>
      <c r="AD26" s="242">
        <f t="shared" si="3"/>
        <v>0</v>
      </c>
    </row>
    <row r="27" spans="2:30" ht="19.5">
      <c r="B27" s="37"/>
      <c r="C27" s="121"/>
      <c r="D27" s="122"/>
      <c r="E27" s="272">
        <f>'Tab 3'!E28+'Tab 4-PPN1'!E29+'Tab 4-PPN2'!E29+'Tab 4-PPN3'!E29+'Tab 4-PPN4'!E29+'Tab 4-PPN5'!E29+'Tab 4-PPN6'!E29+'Tab 4-PPN7'!E29+'Tab 4-PPN8'!E29+'Tab 4-PPN9'!E29+'Tab 4-PPN10'!E29+'Tab 4-PPN11'!E29+'Tab 4-PPN12'!E29+'Tab 4-PPN13'!E29+'Tab 4-PPN14'!E29+'Tab 4-PPN15'!E29+'Tab 4-PPN16'!E29+'Tab 4-PPN17'!E29+'Tab 4-PPN18'!E29+'Tab 4-PPN19'!E29+'Tab 4-PPN20'!E29</f>
        <v>0</v>
      </c>
      <c r="F27" s="276">
        <f>'Tab 3'!F28+'Tab 4-PPN1'!F29+'Tab 4-PPN2'!F29+'Tab 4-PPN3'!F29+'Tab 4-PPN4'!F29+'Tab 4-PPN5'!F29+'Tab 4-PPN6'!F29+'Tab 4-PPN7'!F29+'Tab 4-PPN8'!F29+'Tab 4-PPN9'!F29+'Tab 4-PPN10'!F29+'Tab 4-PPN11'!F29+'Tab 4-PPN12'!F29+'Tab 4-PPN13'!F29+'Tab 4-PPN14'!F29+'Tab 4-PPN15'!F29+'Tab 4-PPN16'!F29+'Tab 4-PPN17'!F29+'Tab 4-PPN18'!F29+'Tab 4-PPN19'!F29+'Tab 4-PPN20'!F29</f>
        <v>0</v>
      </c>
      <c r="G27" s="276">
        <f t="shared" si="5"/>
        <v>0</v>
      </c>
      <c r="H27" s="276">
        <f>'Tab 3'!G28</f>
        <v>0</v>
      </c>
      <c r="I27" s="276">
        <f>'Tab 4-PPN1'!G29</f>
        <v>0</v>
      </c>
      <c r="J27" s="276">
        <f>'Tab 4-PPN2'!G29</f>
        <v>0</v>
      </c>
      <c r="K27" s="276">
        <f>'Tab 4-PPN3'!G29</f>
        <v>0</v>
      </c>
      <c r="L27" s="276">
        <f>'Tab 4-PPN4'!G29</f>
        <v>0</v>
      </c>
      <c r="M27" s="276">
        <f>'Tab 4-PPN5'!G29</f>
        <v>0</v>
      </c>
      <c r="N27" s="276">
        <f>'Tab 4-PPN6'!G29</f>
        <v>0</v>
      </c>
      <c r="O27" s="276">
        <f>'Tab 4-PPN7'!G29</f>
        <v>0</v>
      </c>
      <c r="P27" s="276">
        <f>'Tab 4-PPN8'!G29</f>
        <v>0</v>
      </c>
      <c r="Q27" s="276">
        <f>'Tab 4-PPN9'!G29</f>
        <v>0</v>
      </c>
      <c r="R27" s="276">
        <f>'Tab 4-PPN10'!G29</f>
        <v>0</v>
      </c>
      <c r="S27" s="276">
        <f>'Tab 4-PPN11'!G29</f>
        <v>0</v>
      </c>
      <c r="T27" s="276">
        <f>'Tab 4-PPN12'!G29</f>
        <v>0</v>
      </c>
      <c r="U27" s="276">
        <f>'Tab 4-PPN13'!G29</f>
        <v>0</v>
      </c>
      <c r="V27" s="276">
        <f>'Tab 4-PPN14'!G29</f>
        <v>0</v>
      </c>
      <c r="W27" s="276">
        <f>'Tab 4-PPN15'!G29</f>
        <v>0</v>
      </c>
      <c r="X27" s="276">
        <f>'Tab 4-PPN16'!G29</f>
        <v>0</v>
      </c>
      <c r="Y27" s="276">
        <f>'Tab 4-PPN17'!G29</f>
        <v>0</v>
      </c>
      <c r="Z27" s="276">
        <f>'Tab 4-PPN18'!G29</f>
        <v>0</v>
      </c>
      <c r="AA27" s="276">
        <f>'Tab 4-PPN19'!G29</f>
        <v>0</v>
      </c>
      <c r="AB27" s="277">
        <f>'Tab 4-PPN20'!G29</f>
        <v>0</v>
      </c>
      <c r="AD27" s="242">
        <f t="shared" si="3"/>
        <v>0</v>
      </c>
    </row>
    <row r="28" spans="2:30" ht="19.5">
      <c r="B28" s="37"/>
      <c r="C28" s="121"/>
      <c r="D28" s="122"/>
      <c r="E28" s="272">
        <f>'Tab 3'!E29+'Tab 4-PPN1'!E30+'Tab 4-PPN2'!E30+'Tab 4-PPN3'!E30+'Tab 4-PPN4'!E30+'Tab 4-PPN5'!E30+'Tab 4-PPN6'!E30+'Tab 4-PPN7'!E30+'Tab 4-PPN8'!E30+'Tab 4-PPN9'!E30+'Tab 4-PPN10'!E30+'Tab 4-PPN11'!E30+'Tab 4-PPN12'!E30+'Tab 4-PPN13'!E30+'Tab 4-PPN14'!E30+'Tab 4-PPN15'!E30+'Tab 4-PPN16'!E30+'Tab 4-PPN17'!E30+'Tab 4-PPN18'!E30+'Tab 4-PPN19'!E30+'Tab 4-PPN20'!E30</f>
        <v>0</v>
      </c>
      <c r="F28" s="276">
        <f>'Tab 3'!F29+'Tab 4-PPN1'!F30+'Tab 4-PPN2'!F30+'Tab 4-PPN3'!F30+'Tab 4-PPN4'!F30+'Tab 4-PPN5'!F30+'Tab 4-PPN6'!F30+'Tab 4-PPN7'!F30+'Tab 4-PPN8'!F30+'Tab 4-PPN9'!F30+'Tab 4-PPN10'!F30+'Tab 4-PPN11'!F30+'Tab 4-PPN12'!F30+'Tab 4-PPN13'!F30+'Tab 4-PPN14'!F30+'Tab 4-PPN15'!F30+'Tab 4-PPN16'!F30+'Tab 4-PPN17'!F30+'Tab 4-PPN18'!F30+'Tab 4-PPN19'!F30+'Tab 4-PPN20'!F30</f>
        <v>0</v>
      </c>
      <c r="G28" s="276">
        <f t="shared" si="5"/>
        <v>0</v>
      </c>
      <c r="H28" s="276">
        <f>'Tab 3'!G29</f>
        <v>0</v>
      </c>
      <c r="I28" s="276">
        <f>'Tab 4-PPN1'!G30</f>
        <v>0</v>
      </c>
      <c r="J28" s="276">
        <f>'Tab 4-PPN2'!G30</f>
        <v>0</v>
      </c>
      <c r="K28" s="276">
        <f>'Tab 4-PPN3'!G30</f>
        <v>0</v>
      </c>
      <c r="L28" s="276">
        <f>'Tab 4-PPN4'!G30</f>
        <v>0</v>
      </c>
      <c r="M28" s="276">
        <f>'Tab 4-PPN5'!G30</f>
        <v>0</v>
      </c>
      <c r="N28" s="276">
        <f>'Tab 4-PPN6'!G30</f>
        <v>0</v>
      </c>
      <c r="O28" s="276">
        <f>'Tab 4-PPN7'!G30</f>
        <v>0</v>
      </c>
      <c r="P28" s="276">
        <f>'Tab 4-PPN8'!G30</f>
        <v>0</v>
      </c>
      <c r="Q28" s="276">
        <f>'Tab 4-PPN9'!G30</f>
        <v>0</v>
      </c>
      <c r="R28" s="276">
        <f>'Tab 4-PPN10'!G30</f>
        <v>0</v>
      </c>
      <c r="S28" s="276">
        <f>'Tab 4-PPN11'!G30</f>
        <v>0</v>
      </c>
      <c r="T28" s="276">
        <f>'Tab 4-PPN12'!G30</f>
        <v>0</v>
      </c>
      <c r="U28" s="276">
        <f>'Tab 4-PPN13'!G30</f>
        <v>0</v>
      </c>
      <c r="V28" s="276">
        <f>'Tab 4-PPN14'!G30</f>
        <v>0</v>
      </c>
      <c r="W28" s="276">
        <f>'Tab 4-PPN15'!G30</f>
        <v>0</v>
      </c>
      <c r="X28" s="276">
        <f>'Tab 4-PPN16'!G30</f>
        <v>0</v>
      </c>
      <c r="Y28" s="276">
        <f>'Tab 4-PPN17'!G30</f>
        <v>0</v>
      </c>
      <c r="Z28" s="276">
        <f>'Tab 4-PPN18'!G30</f>
        <v>0</v>
      </c>
      <c r="AA28" s="276">
        <f>'Tab 4-PPN19'!G30</f>
        <v>0</v>
      </c>
      <c r="AB28" s="277">
        <f>'Tab 4-PPN20'!G30</f>
        <v>0</v>
      </c>
      <c r="AD28" s="242">
        <f t="shared" si="3"/>
        <v>0</v>
      </c>
    </row>
    <row r="29" spans="2:30" ht="19.5">
      <c r="B29" s="37"/>
      <c r="C29" s="121"/>
      <c r="D29" s="122"/>
      <c r="E29" s="272">
        <f>'Tab 3'!E30+'Tab 4-PPN1'!E31+'Tab 4-PPN2'!E31+'Tab 4-PPN3'!E31+'Tab 4-PPN4'!E31+'Tab 4-PPN5'!E31+'Tab 4-PPN6'!E31+'Tab 4-PPN7'!E31+'Tab 4-PPN8'!E31+'Tab 4-PPN9'!E31+'Tab 4-PPN10'!E31+'Tab 4-PPN11'!E31+'Tab 4-PPN12'!E31+'Tab 4-PPN13'!E31+'Tab 4-PPN14'!E31+'Tab 4-PPN15'!E31+'Tab 4-PPN16'!E31+'Tab 4-PPN17'!E31+'Tab 4-PPN18'!E31+'Tab 4-PPN19'!E31+'Tab 4-PPN20'!E31</f>
        <v>0</v>
      </c>
      <c r="F29" s="276">
        <f>'Tab 3'!F30+'Tab 4-PPN1'!F31+'Tab 4-PPN2'!F31+'Tab 4-PPN3'!F31+'Tab 4-PPN4'!F31+'Tab 4-PPN5'!F31+'Tab 4-PPN6'!F31+'Tab 4-PPN7'!F31+'Tab 4-PPN8'!F31+'Tab 4-PPN9'!F31+'Tab 4-PPN10'!F31+'Tab 4-PPN11'!F31+'Tab 4-PPN12'!F31+'Tab 4-PPN13'!F31+'Tab 4-PPN14'!F31+'Tab 4-PPN15'!F31+'Tab 4-PPN16'!F31+'Tab 4-PPN17'!F31+'Tab 4-PPN18'!F31+'Tab 4-PPN19'!F31+'Tab 4-PPN20'!F31</f>
        <v>0</v>
      </c>
      <c r="G29" s="276">
        <f t="shared" si="5"/>
        <v>0</v>
      </c>
      <c r="H29" s="276">
        <f>'Tab 3'!G30</f>
        <v>0</v>
      </c>
      <c r="I29" s="276">
        <f>'Tab 4-PPN1'!G31</f>
        <v>0</v>
      </c>
      <c r="J29" s="276">
        <f>'Tab 4-PPN2'!G31</f>
        <v>0</v>
      </c>
      <c r="K29" s="276">
        <f>'Tab 4-PPN3'!G31</f>
        <v>0</v>
      </c>
      <c r="L29" s="276">
        <f>'Tab 4-PPN4'!G31</f>
        <v>0</v>
      </c>
      <c r="M29" s="276">
        <f>'Tab 4-PPN5'!G31</f>
        <v>0</v>
      </c>
      <c r="N29" s="276">
        <f>'Tab 4-PPN6'!G31</f>
        <v>0</v>
      </c>
      <c r="O29" s="276">
        <f>'Tab 4-PPN7'!G31</f>
        <v>0</v>
      </c>
      <c r="P29" s="276">
        <f>'Tab 4-PPN8'!G31</f>
        <v>0</v>
      </c>
      <c r="Q29" s="276">
        <f>'Tab 4-PPN9'!G31</f>
        <v>0</v>
      </c>
      <c r="R29" s="276">
        <f>'Tab 4-PPN10'!G31</f>
        <v>0</v>
      </c>
      <c r="S29" s="276">
        <f>'Tab 4-PPN11'!G31</f>
        <v>0</v>
      </c>
      <c r="T29" s="276">
        <f>'Tab 4-PPN12'!G31</f>
        <v>0</v>
      </c>
      <c r="U29" s="276">
        <f>'Tab 4-PPN13'!G31</f>
        <v>0</v>
      </c>
      <c r="V29" s="276">
        <f>'Tab 4-PPN14'!G31</f>
        <v>0</v>
      </c>
      <c r="W29" s="276">
        <f>'Tab 4-PPN15'!G31</f>
        <v>0</v>
      </c>
      <c r="X29" s="276">
        <f>'Tab 4-PPN16'!G31</f>
        <v>0</v>
      </c>
      <c r="Y29" s="276">
        <f>'Tab 4-PPN17'!G31</f>
        <v>0</v>
      </c>
      <c r="Z29" s="276">
        <f>'Tab 4-PPN18'!G31</f>
        <v>0</v>
      </c>
      <c r="AA29" s="276">
        <f>'Tab 4-PPN19'!G31</f>
        <v>0</v>
      </c>
      <c r="AB29" s="277">
        <f>'Tab 4-PPN20'!G31</f>
        <v>0</v>
      </c>
      <c r="AD29" s="242">
        <f t="shared" si="3"/>
        <v>0</v>
      </c>
    </row>
    <row r="30" spans="2:30" ht="19.5">
      <c r="B30" s="37">
        <v>2</v>
      </c>
      <c r="C30" s="121" t="s">
        <v>86</v>
      </c>
      <c r="D30" s="122">
        <v>614200</v>
      </c>
      <c r="E30" s="272">
        <f>'Tab 3'!E31+'Tab 4-PPN1'!E32+'Tab 4-PPN2'!E32+'Tab 4-PPN3'!E32+'Tab 4-PPN4'!E32+'Tab 4-PPN5'!E32+'Tab 4-PPN6'!E32+'Tab 4-PPN7'!E32+'Tab 4-PPN8'!E32+'Tab 4-PPN9'!E32+'Tab 4-PPN10'!E32+'Tab 4-PPN11'!E32+'Tab 4-PPN12'!E32+'Tab 4-PPN13'!E32+'Tab 4-PPN14'!E32+'Tab 4-PPN15'!E32+'Tab 4-PPN16'!E32+'Tab 4-PPN17'!E32+'Tab 4-PPN18'!E32+'Tab 4-PPN19'!E32+'Tab 4-PPN20'!E32</f>
        <v>0</v>
      </c>
      <c r="F30" s="276">
        <f>'Tab 3'!F31+'Tab 4-PPN1'!F32+'Tab 4-PPN2'!F32+'Tab 4-PPN3'!F32+'Tab 4-PPN4'!F32+'Tab 4-PPN5'!F32+'Tab 4-PPN6'!F32+'Tab 4-PPN7'!F32+'Tab 4-PPN8'!F32+'Tab 4-PPN9'!F32+'Tab 4-PPN10'!F32+'Tab 4-PPN11'!F32+'Tab 4-PPN12'!F32+'Tab 4-PPN13'!F32+'Tab 4-PPN14'!F32+'Tab 4-PPN15'!F32+'Tab 4-PPN16'!F32+'Tab 4-PPN17'!F32+'Tab 4-PPN18'!F32+'Tab 4-PPN19'!F32+'Tab 4-PPN20'!F32</f>
        <v>0</v>
      </c>
      <c r="G30" s="276">
        <f t="shared" si="5"/>
        <v>0</v>
      </c>
      <c r="H30" s="276">
        <f>'Tab 3'!G31</f>
        <v>0</v>
      </c>
      <c r="I30" s="276">
        <f>'Tab 4-PPN1'!G32</f>
        <v>0</v>
      </c>
      <c r="J30" s="276">
        <f>'Tab 4-PPN2'!G32</f>
        <v>0</v>
      </c>
      <c r="K30" s="276">
        <f>'Tab 4-PPN3'!G32</f>
        <v>0</v>
      </c>
      <c r="L30" s="276">
        <f>'Tab 4-PPN4'!G32</f>
        <v>0</v>
      </c>
      <c r="M30" s="276">
        <f>'Tab 4-PPN5'!G32</f>
        <v>0</v>
      </c>
      <c r="N30" s="276">
        <f>'Tab 4-PPN6'!G32</f>
        <v>0</v>
      </c>
      <c r="O30" s="276">
        <f>'Tab 4-PPN7'!G32</f>
        <v>0</v>
      </c>
      <c r="P30" s="276">
        <f>'Tab 4-PPN8'!G32</f>
        <v>0</v>
      </c>
      <c r="Q30" s="276">
        <f>'Tab 4-PPN9'!G32</f>
        <v>0</v>
      </c>
      <c r="R30" s="276">
        <f>'Tab 4-PPN10'!G32</f>
        <v>0</v>
      </c>
      <c r="S30" s="276">
        <f>'Tab 4-PPN11'!G32</f>
        <v>0</v>
      </c>
      <c r="T30" s="276">
        <f>'Tab 4-PPN12'!G32</f>
        <v>0</v>
      </c>
      <c r="U30" s="276">
        <f>'Tab 4-PPN13'!G32</f>
        <v>0</v>
      </c>
      <c r="V30" s="276">
        <f>'Tab 4-PPN14'!G32</f>
        <v>0</v>
      </c>
      <c r="W30" s="276">
        <f>'Tab 4-PPN15'!G32</f>
        <v>0</v>
      </c>
      <c r="X30" s="276">
        <f>'Tab 4-PPN16'!G32</f>
        <v>0</v>
      </c>
      <c r="Y30" s="276">
        <f>'Tab 4-PPN17'!G32</f>
        <v>0</v>
      </c>
      <c r="Z30" s="276">
        <f>'Tab 4-PPN18'!G32</f>
        <v>0</v>
      </c>
      <c r="AA30" s="276">
        <f>'Tab 4-PPN19'!G32</f>
        <v>0</v>
      </c>
      <c r="AB30" s="277">
        <f>'Tab 4-PPN20'!G32</f>
        <v>0</v>
      </c>
      <c r="AD30" s="242">
        <f t="shared" si="3"/>
        <v>0</v>
      </c>
    </row>
    <row r="31" spans="2:30" ht="19.5">
      <c r="B31" s="37"/>
      <c r="C31" s="121"/>
      <c r="D31" s="122"/>
      <c r="E31" s="272">
        <f>'Tab 3'!E32+'Tab 4-PPN1'!E33+'Tab 4-PPN2'!E33+'Tab 4-PPN3'!E33+'Tab 4-PPN4'!E33+'Tab 4-PPN5'!E33+'Tab 4-PPN6'!E33+'Tab 4-PPN7'!E33+'Tab 4-PPN8'!E33+'Tab 4-PPN9'!E33+'Tab 4-PPN10'!E33+'Tab 4-PPN11'!E33+'Tab 4-PPN12'!E33+'Tab 4-PPN13'!E33+'Tab 4-PPN14'!E33+'Tab 4-PPN15'!E33+'Tab 4-PPN16'!E33+'Tab 4-PPN17'!E33+'Tab 4-PPN18'!E33+'Tab 4-PPN19'!E33+'Tab 4-PPN20'!E33</f>
        <v>0</v>
      </c>
      <c r="F31" s="276">
        <f>'Tab 3'!F32+'Tab 4-PPN1'!F33+'Tab 4-PPN2'!F33+'Tab 4-PPN3'!F33+'Tab 4-PPN4'!F33+'Tab 4-PPN5'!F33+'Tab 4-PPN6'!F33+'Tab 4-PPN7'!F33+'Tab 4-PPN8'!F33+'Tab 4-PPN9'!F33+'Tab 4-PPN10'!F33+'Tab 4-PPN11'!F33+'Tab 4-PPN12'!F33+'Tab 4-PPN13'!F33+'Tab 4-PPN14'!F33+'Tab 4-PPN15'!F33+'Tab 4-PPN16'!F33+'Tab 4-PPN17'!F33+'Tab 4-PPN18'!F33+'Tab 4-PPN19'!F33+'Tab 4-PPN20'!F33</f>
        <v>0</v>
      </c>
      <c r="G31" s="276">
        <f t="shared" si="5"/>
        <v>0</v>
      </c>
      <c r="H31" s="276">
        <f>'Tab 3'!G32</f>
        <v>0</v>
      </c>
      <c r="I31" s="276">
        <f>'Tab 4-PPN1'!G33</f>
        <v>0</v>
      </c>
      <c r="J31" s="276">
        <f>'Tab 4-PPN2'!G33</f>
        <v>0</v>
      </c>
      <c r="K31" s="276">
        <f>'Tab 4-PPN3'!G33</f>
        <v>0</v>
      </c>
      <c r="L31" s="276">
        <f>'Tab 4-PPN4'!G33</f>
        <v>0</v>
      </c>
      <c r="M31" s="276">
        <f>'Tab 4-PPN5'!G33</f>
        <v>0</v>
      </c>
      <c r="N31" s="276">
        <f>'Tab 4-PPN6'!G33</f>
        <v>0</v>
      </c>
      <c r="O31" s="276">
        <f>'Tab 4-PPN7'!G33</f>
        <v>0</v>
      </c>
      <c r="P31" s="276">
        <f>'Tab 4-PPN8'!G33</f>
        <v>0</v>
      </c>
      <c r="Q31" s="276">
        <f>'Tab 4-PPN9'!G33</f>
        <v>0</v>
      </c>
      <c r="R31" s="276">
        <f>'Tab 4-PPN10'!G33</f>
        <v>0</v>
      </c>
      <c r="S31" s="276">
        <f>'Tab 4-PPN11'!G33</f>
        <v>0</v>
      </c>
      <c r="T31" s="276">
        <f>'Tab 4-PPN12'!G33</f>
        <v>0</v>
      </c>
      <c r="U31" s="276">
        <f>'Tab 4-PPN13'!G33</f>
        <v>0</v>
      </c>
      <c r="V31" s="276">
        <f>'Tab 4-PPN14'!G33</f>
        <v>0</v>
      </c>
      <c r="W31" s="276">
        <f>'Tab 4-PPN15'!G33</f>
        <v>0</v>
      </c>
      <c r="X31" s="276">
        <f>'Tab 4-PPN16'!G33</f>
        <v>0</v>
      </c>
      <c r="Y31" s="276">
        <f>'Tab 4-PPN17'!G33</f>
        <v>0</v>
      </c>
      <c r="Z31" s="276">
        <f>'Tab 4-PPN18'!G33</f>
        <v>0</v>
      </c>
      <c r="AA31" s="276">
        <f>'Tab 4-PPN19'!G33</f>
        <v>0</v>
      </c>
      <c r="AB31" s="277">
        <f>'Tab 4-PPN20'!G33</f>
        <v>0</v>
      </c>
      <c r="AD31" s="242">
        <f t="shared" si="3"/>
        <v>0</v>
      </c>
    </row>
    <row r="32" spans="2:30" ht="37.5">
      <c r="B32" s="37">
        <v>3</v>
      </c>
      <c r="C32" s="124" t="s">
        <v>87</v>
      </c>
      <c r="D32" s="122">
        <v>614300</v>
      </c>
      <c r="E32" s="272">
        <f>'Tab 3'!E33+'Tab 4-PPN1'!E34+'Tab 4-PPN2'!E34+'Tab 4-PPN3'!E34+'Tab 4-PPN4'!E34+'Tab 4-PPN5'!E34+'Tab 4-PPN6'!E34+'Tab 4-PPN7'!E34+'Tab 4-PPN8'!E34+'Tab 4-PPN9'!E34+'Tab 4-PPN10'!E34+'Tab 4-PPN11'!E34+'Tab 4-PPN12'!E34+'Tab 4-PPN13'!E34+'Tab 4-PPN14'!E34+'Tab 4-PPN15'!E34+'Tab 4-PPN16'!E34+'Tab 4-PPN17'!E34+'Tab 4-PPN18'!E34+'Tab 4-PPN19'!E34+'Tab 4-PPN20'!E34</f>
        <v>0</v>
      </c>
      <c r="F32" s="276">
        <f>'Tab 3'!F33+'Tab 4-PPN1'!F34+'Tab 4-PPN2'!F34+'Tab 4-PPN3'!F34+'Tab 4-PPN4'!F34+'Tab 4-PPN5'!F34+'Tab 4-PPN6'!F34+'Tab 4-PPN7'!F34+'Tab 4-PPN8'!F34+'Tab 4-PPN9'!F34+'Tab 4-PPN10'!F34+'Tab 4-PPN11'!F34+'Tab 4-PPN12'!F34+'Tab 4-PPN13'!F34+'Tab 4-PPN14'!F34+'Tab 4-PPN15'!F34+'Tab 4-PPN16'!F34+'Tab 4-PPN17'!F34+'Tab 4-PPN18'!F34+'Tab 4-PPN19'!F34+'Tab 4-PPN20'!F34</f>
        <v>0</v>
      </c>
      <c r="G32" s="276">
        <f t="shared" si="5"/>
        <v>0</v>
      </c>
      <c r="H32" s="276">
        <f>'Tab 3'!G33</f>
        <v>0</v>
      </c>
      <c r="I32" s="276">
        <f>'Tab 4-PPN1'!G34</f>
        <v>0</v>
      </c>
      <c r="J32" s="276">
        <f>'Tab 4-PPN2'!G34</f>
        <v>0</v>
      </c>
      <c r="K32" s="276">
        <f>'Tab 4-PPN3'!G34</f>
        <v>0</v>
      </c>
      <c r="L32" s="276">
        <f>'Tab 4-PPN4'!G34</f>
        <v>0</v>
      </c>
      <c r="M32" s="276">
        <f>'Tab 4-PPN5'!G34</f>
        <v>0</v>
      </c>
      <c r="N32" s="276">
        <f>'Tab 4-PPN6'!G34</f>
        <v>0</v>
      </c>
      <c r="O32" s="276">
        <f>'Tab 4-PPN7'!G34</f>
        <v>0</v>
      </c>
      <c r="P32" s="276">
        <f>'Tab 4-PPN8'!G34</f>
        <v>0</v>
      </c>
      <c r="Q32" s="276">
        <f>'Tab 4-PPN9'!G34</f>
        <v>0</v>
      </c>
      <c r="R32" s="276">
        <f>'Tab 4-PPN10'!G34</f>
        <v>0</v>
      </c>
      <c r="S32" s="276">
        <f>'Tab 4-PPN11'!G34</f>
        <v>0</v>
      </c>
      <c r="T32" s="276">
        <f>'Tab 4-PPN12'!G34</f>
        <v>0</v>
      </c>
      <c r="U32" s="276">
        <f>'Tab 4-PPN13'!G34</f>
        <v>0</v>
      </c>
      <c r="V32" s="276">
        <f>'Tab 4-PPN14'!G34</f>
        <v>0</v>
      </c>
      <c r="W32" s="276">
        <f>'Tab 4-PPN15'!G34</f>
        <v>0</v>
      </c>
      <c r="X32" s="276">
        <f>'Tab 4-PPN16'!G34</f>
        <v>0</v>
      </c>
      <c r="Y32" s="276">
        <f>'Tab 4-PPN17'!G34</f>
        <v>0</v>
      </c>
      <c r="Z32" s="276">
        <f>'Tab 4-PPN18'!G34</f>
        <v>0</v>
      </c>
      <c r="AA32" s="276">
        <f>'Tab 4-PPN19'!G34</f>
        <v>0</v>
      </c>
      <c r="AB32" s="277">
        <f>'Tab 4-PPN20'!G34</f>
        <v>0</v>
      </c>
      <c r="AD32" s="242">
        <f t="shared" si="3"/>
        <v>0</v>
      </c>
    </row>
    <row r="33" spans="2:30" ht="19.5">
      <c r="B33" s="37"/>
      <c r="C33" s="121"/>
      <c r="D33" s="122"/>
      <c r="E33" s="272">
        <f>'Tab 3'!E34+'Tab 4-PPN1'!E35+'Tab 4-PPN2'!E35+'Tab 4-PPN3'!E35+'Tab 4-PPN4'!E35+'Tab 4-PPN5'!E35+'Tab 4-PPN6'!E35+'Tab 4-PPN7'!E35+'Tab 4-PPN8'!E35+'Tab 4-PPN9'!E35+'Tab 4-PPN10'!E35+'Tab 4-PPN11'!E35+'Tab 4-PPN12'!E35+'Tab 4-PPN13'!E35+'Tab 4-PPN14'!E35+'Tab 4-PPN15'!E35+'Tab 4-PPN16'!E35+'Tab 4-PPN17'!E35+'Tab 4-PPN18'!E35+'Tab 4-PPN19'!E35+'Tab 4-PPN20'!E35</f>
        <v>0</v>
      </c>
      <c r="F33" s="276">
        <f>'Tab 3'!F34+'Tab 4-PPN1'!F35+'Tab 4-PPN2'!F35+'Tab 4-PPN3'!F35+'Tab 4-PPN4'!F35+'Tab 4-PPN5'!F35+'Tab 4-PPN6'!F35+'Tab 4-PPN7'!F35+'Tab 4-PPN8'!F35+'Tab 4-PPN9'!F35+'Tab 4-PPN10'!F35+'Tab 4-PPN11'!F35+'Tab 4-PPN12'!F35+'Tab 4-PPN13'!F35+'Tab 4-PPN14'!F35+'Tab 4-PPN15'!F35+'Tab 4-PPN16'!F35+'Tab 4-PPN17'!F35+'Tab 4-PPN18'!F35+'Tab 4-PPN19'!F35+'Tab 4-PPN20'!F35</f>
        <v>0</v>
      </c>
      <c r="G33" s="276">
        <f t="shared" si="5"/>
        <v>0</v>
      </c>
      <c r="H33" s="276">
        <f>'Tab 3'!G34</f>
        <v>0</v>
      </c>
      <c r="I33" s="276">
        <f>'Tab 4-PPN1'!G35</f>
        <v>0</v>
      </c>
      <c r="J33" s="276">
        <f>'Tab 4-PPN2'!G35</f>
        <v>0</v>
      </c>
      <c r="K33" s="276">
        <f>'Tab 4-PPN3'!G35</f>
        <v>0</v>
      </c>
      <c r="L33" s="276">
        <f>'Tab 4-PPN4'!G35</f>
        <v>0</v>
      </c>
      <c r="M33" s="276">
        <f>'Tab 4-PPN5'!G35</f>
        <v>0</v>
      </c>
      <c r="N33" s="276">
        <f>'Tab 4-PPN6'!G35</f>
        <v>0</v>
      </c>
      <c r="O33" s="276">
        <f>'Tab 4-PPN7'!G35</f>
        <v>0</v>
      </c>
      <c r="P33" s="276">
        <f>'Tab 4-PPN8'!G35</f>
        <v>0</v>
      </c>
      <c r="Q33" s="276">
        <f>'Tab 4-PPN9'!G35</f>
        <v>0</v>
      </c>
      <c r="R33" s="276">
        <f>'Tab 4-PPN10'!G35</f>
        <v>0</v>
      </c>
      <c r="S33" s="276">
        <f>'Tab 4-PPN11'!G35</f>
        <v>0</v>
      </c>
      <c r="T33" s="276">
        <f>'Tab 4-PPN12'!G35</f>
        <v>0</v>
      </c>
      <c r="U33" s="276">
        <f>'Tab 4-PPN13'!G35</f>
        <v>0</v>
      </c>
      <c r="V33" s="276">
        <f>'Tab 4-PPN14'!G35</f>
        <v>0</v>
      </c>
      <c r="W33" s="276">
        <f>'Tab 4-PPN15'!G35</f>
        <v>0</v>
      </c>
      <c r="X33" s="276">
        <f>'Tab 4-PPN16'!G35</f>
        <v>0</v>
      </c>
      <c r="Y33" s="276">
        <f>'Tab 4-PPN17'!G35</f>
        <v>0</v>
      </c>
      <c r="Z33" s="276">
        <f>'Tab 4-PPN18'!G35</f>
        <v>0</v>
      </c>
      <c r="AA33" s="276">
        <f>'Tab 4-PPN19'!G35</f>
        <v>0</v>
      </c>
      <c r="AB33" s="277">
        <f>'Tab 4-PPN20'!G35</f>
        <v>0</v>
      </c>
      <c r="AD33" s="242">
        <f t="shared" si="3"/>
        <v>0</v>
      </c>
    </row>
    <row r="34" spans="2:30" ht="19.5">
      <c r="B34" s="37"/>
      <c r="C34" s="121"/>
      <c r="D34" s="122"/>
      <c r="E34" s="272">
        <f>'Tab 3'!E35+'Tab 4-PPN1'!E36+'Tab 4-PPN2'!E36+'Tab 4-PPN3'!E36+'Tab 4-PPN4'!E36+'Tab 4-PPN5'!E36+'Tab 4-PPN6'!E36+'Tab 4-PPN7'!E36+'Tab 4-PPN8'!E36+'Tab 4-PPN9'!E36+'Tab 4-PPN10'!E36+'Tab 4-PPN11'!E36+'Tab 4-PPN12'!E36+'Tab 4-PPN13'!E36+'Tab 4-PPN14'!E36+'Tab 4-PPN15'!E36+'Tab 4-PPN16'!E36+'Tab 4-PPN17'!E36+'Tab 4-PPN18'!E36+'Tab 4-PPN19'!E36+'Tab 4-PPN20'!E36</f>
        <v>0</v>
      </c>
      <c r="F34" s="276">
        <f>'Tab 3'!F35+'Tab 4-PPN1'!F36+'Tab 4-PPN2'!F36+'Tab 4-PPN3'!F36+'Tab 4-PPN4'!F36+'Tab 4-PPN5'!F36+'Tab 4-PPN6'!F36+'Tab 4-PPN7'!F36+'Tab 4-PPN8'!F36+'Tab 4-PPN9'!F36+'Tab 4-PPN10'!F36+'Tab 4-PPN11'!F36+'Tab 4-PPN12'!F36+'Tab 4-PPN13'!F36+'Tab 4-PPN14'!F36+'Tab 4-PPN15'!F36+'Tab 4-PPN16'!F36+'Tab 4-PPN17'!F36+'Tab 4-PPN18'!F36+'Tab 4-PPN19'!F36+'Tab 4-PPN20'!F36</f>
        <v>0</v>
      </c>
      <c r="G34" s="276">
        <f t="shared" si="5"/>
        <v>0</v>
      </c>
      <c r="H34" s="276">
        <f>'Tab 3'!G35</f>
        <v>0</v>
      </c>
      <c r="I34" s="276">
        <f>'Tab 4-PPN1'!G36</f>
        <v>0</v>
      </c>
      <c r="J34" s="276">
        <f>'Tab 4-PPN2'!G36</f>
        <v>0</v>
      </c>
      <c r="K34" s="276">
        <f>'Tab 4-PPN3'!G36</f>
        <v>0</v>
      </c>
      <c r="L34" s="276">
        <f>'Tab 4-PPN4'!G36</f>
        <v>0</v>
      </c>
      <c r="M34" s="276">
        <f>'Tab 4-PPN5'!G36</f>
        <v>0</v>
      </c>
      <c r="N34" s="276">
        <f>'Tab 4-PPN6'!G36</f>
        <v>0</v>
      </c>
      <c r="O34" s="276">
        <f>'Tab 4-PPN7'!G36</f>
        <v>0</v>
      </c>
      <c r="P34" s="276">
        <f>'Tab 4-PPN8'!G36</f>
        <v>0</v>
      </c>
      <c r="Q34" s="276">
        <f>'Tab 4-PPN9'!G36</f>
        <v>0</v>
      </c>
      <c r="R34" s="276">
        <f>'Tab 4-PPN10'!G36</f>
        <v>0</v>
      </c>
      <c r="S34" s="276">
        <f>'Tab 4-PPN11'!G36</f>
        <v>0</v>
      </c>
      <c r="T34" s="276">
        <f>'Tab 4-PPN12'!G36</f>
        <v>0</v>
      </c>
      <c r="U34" s="276">
        <f>'Tab 4-PPN13'!G36</f>
        <v>0</v>
      </c>
      <c r="V34" s="276">
        <f>'Tab 4-PPN14'!G36</f>
        <v>0</v>
      </c>
      <c r="W34" s="276">
        <f>'Tab 4-PPN15'!G36</f>
        <v>0</v>
      </c>
      <c r="X34" s="276">
        <f>'Tab 4-PPN16'!G36</f>
        <v>0</v>
      </c>
      <c r="Y34" s="276">
        <f>'Tab 4-PPN17'!G36</f>
        <v>0</v>
      </c>
      <c r="Z34" s="276">
        <f>'Tab 4-PPN18'!G36</f>
        <v>0</v>
      </c>
      <c r="AA34" s="276">
        <f>'Tab 4-PPN19'!G36</f>
        <v>0</v>
      </c>
      <c r="AB34" s="277">
        <f>'Tab 4-PPN20'!G36</f>
        <v>0</v>
      </c>
      <c r="AD34" s="242">
        <f t="shared" si="3"/>
        <v>0</v>
      </c>
    </row>
    <row r="35" spans="2:30" ht="19.5">
      <c r="B35" s="37"/>
      <c r="C35" s="121"/>
      <c r="D35" s="122"/>
      <c r="E35" s="272">
        <f>'Tab 3'!E36+'Tab 4-PPN1'!E37+'Tab 4-PPN2'!E37+'Tab 4-PPN3'!E37+'Tab 4-PPN4'!E37+'Tab 4-PPN5'!E37+'Tab 4-PPN6'!E37+'Tab 4-PPN7'!E37+'Tab 4-PPN8'!E37+'Tab 4-PPN9'!E37+'Tab 4-PPN10'!E37+'Tab 4-PPN11'!E37+'Tab 4-PPN12'!E37+'Tab 4-PPN13'!E37+'Tab 4-PPN14'!E37+'Tab 4-PPN15'!E37+'Tab 4-PPN16'!E37+'Tab 4-PPN17'!E37+'Tab 4-PPN18'!E37+'Tab 4-PPN19'!E37+'Tab 4-PPN20'!E37</f>
        <v>0</v>
      </c>
      <c r="F35" s="276">
        <f>'Tab 3'!F36+'Tab 4-PPN1'!F37+'Tab 4-PPN2'!F37+'Tab 4-PPN3'!F37+'Tab 4-PPN4'!F37+'Tab 4-PPN5'!F37+'Tab 4-PPN6'!F37+'Tab 4-PPN7'!F37+'Tab 4-PPN8'!F37+'Tab 4-PPN9'!F37+'Tab 4-PPN10'!F37+'Tab 4-PPN11'!F37+'Tab 4-PPN12'!F37+'Tab 4-PPN13'!F37+'Tab 4-PPN14'!F37+'Tab 4-PPN15'!F37+'Tab 4-PPN16'!F37+'Tab 4-PPN17'!F37+'Tab 4-PPN18'!F37+'Tab 4-PPN19'!F37+'Tab 4-PPN20'!F37</f>
        <v>0</v>
      </c>
      <c r="G35" s="276">
        <f t="shared" si="5"/>
        <v>0</v>
      </c>
      <c r="H35" s="276">
        <f>'Tab 3'!G36</f>
        <v>0</v>
      </c>
      <c r="I35" s="276">
        <f>'Tab 4-PPN1'!G37</f>
        <v>0</v>
      </c>
      <c r="J35" s="276">
        <f>'Tab 4-PPN2'!G37</f>
        <v>0</v>
      </c>
      <c r="K35" s="276">
        <f>'Tab 4-PPN3'!G37</f>
        <v>0</v>
      </c>
      <c r="L35" s="276">
        <f>'Tab 4-PPN4'!G37</f>
        <v>0</v>
      </c>
      <c r="M35" s="276">
        <f>'Tab 4-PPN5'!G37</f>
        <v>0</v>
      </c>
      <c r="N35" s="276">
        <f>'Tab 4-PPN6'!G37</f>
        <v>0</v>
      </c>
      <c r="O35" s="276">
        <f>'Tab 4-PPN7'!G37</f>
        <v>0</v>
      </c>
      <c r="P35" s="276">
        <f>'Tab 4-PPN8'!G37</f>
        <v>0</v>
      </c>
      <c r="Q35" s="276">
        <f>'Tab 4-PPN9'!G37</f>
        <v>0</v>
      </c>
      <c r="R35" s="276">
        <f>'Tab 4-PPN10'!G37</f>
        <v>0</v>
      </c>
      <c r="S35" s="276">
        <f>'Tab 4-PPN11'!G37</f>
        <v>0</v>
      </c>
      <c r="T35" s="276">
        <f>'Tab 4-PPN12'!G37</f>
        <v>0</v>
      </c>
      <c r="U35" s="276">
        <f>'Tab 4-PPN13'!G37</f>
        <v>0</v>
      </c>
      <c r="V35" s="276">
        <f>'Tab 4-PPN14'!G37</f>
        <v>0</v>
      </c>
      <c r="W35" s="276">
        <f>'Tab 4-PPN15'!G37</f>
        <v>0</v>
      </c>
      <c r="X35" s="276">
        <f>'Tab 4-PPN16'!G37</f>
        <v>0</v>
      </c>
      <c r="Y35" s="276">
        <f>'Tab 4-PPN17'!G37</f>
        <v>0</v>
      </c>
      <c r="Z35" s="276">
        <f>'Tab 4-PPN18'!G37</f>
        <v>0</v>
      </c>
      <c r="AA35" s="276">
        <f>'Tab 4-PPN19'!G37</f>
        <v>0</v>
      </c>
      <c r="AB35" s="277">
        <f>'Tab 4-PPN20'!G37</f>
        <v>0</v>
      </c>
      <c r="AD35" s="242">
        <f t="shared" si="3"/>
        <v>0</v>
      </c>
    </row>
    <row r="36" spans="2:30" ht="19.5">
      <c r="B36" s="32"/>
      <c r="C36" s="119"/>
      <c r="D36" s="133"/>
      <c r="E36" s="272">
        <f>'Tab 3'!E37+'Tab 4-PPN1'!E38+'Tab 4-PPN2'!E38+'Tab 4-PPN3'!E38+'Tab 4-PPN4'!E38+'Tab 4-PPN5'!E38+'Tab 4-PPN6'!E38+'Tab 4-PPN7'!E38+'Tab 4-PPN8'!E38+'Tab 4-PPN9'!E38+'Tab 4-PPN10'!E38+'Tab 4-PPN11'!E38+'Tab 4-PPN12'!E38+'Tab 4-PPN13'!E38+'Tab 4-PPN14'!E38+'Tab 4-PPN15'!E38+'Tab 4-PPN16'!E38+'Tab 4-PPN17'!E38+'Tab 4-PPN18'!E38+'Tab 4-PPN19'!E38+'Tab 4-PPN20'!E38</f>
        <v>0</v>
      </c>
      <c r="F36" s="276">
        <f>'Tab 3'!F37+'Tab 4-PPN1'!F38+'Tab 4-PPN2'!F38+'Tab 4-PPN3'!F38+'Tab 4-PPN4'!F38+'Tab 4-PPN5'!F38+'Tab 4-PPN6'!F38+'Tab 4-PPN7'!F38+'Tab 4-PPN8'!F38+'Tab 4-PPN9'!F38+'Tab 4-PPN10'!F38+'Tab 4-PPN11'!F38+'Tab 4-PPN12'!F38+'Tab 4-PPN13'!F38+'Tab 4-PPN14'!F38+'Tab 4-PPN15'!F38+'Tab 4-PPN16'!F38+'Tab 4-PPN17'!F38+'Tab 4-PPN18'!F38+'Tab 4-PPN19'!F38+'Tab 4-PPN20'!F38</f>
        <v>0</v>
      </c>
      <c r="G36" s="276">
        <f t="shared" si="5"/>
        <v>0</v>
      </c>
      <c r="H36" s="276">
        <f>'Tab 3'!G37</f>
        <v>0</v>
      </c>
      <c r="I36" s="276">
        <f>'Tab 4-PPN1'!G38</f>
        <v>0</v>
      </c>
      <c r="J36" s="276">
        <f>'Tab 4-PPN2'!G38</f>
        <v>0</v>
      </c>
      <c r="K36" s="276">
        <f>'Tab 4-PPN3'!G38</f>
        <v>0</v>
      </c>
      <c r="L36" s="276">
        <f>'Tab 4-PPN4'!G38</f>
        <v>0</v>
      </c>
      <c r="M36" s="276">
        <f>'Tab 4-PPN5'!G38</f>
        <v>0</v>
      </c>
      <c r="N36" s="276">
        <f>'Tab 4-PPN6'!G38</f>
        <v>0</v>
      </c>
      <c r="O36" s="276">
        <f>'Tab 4-PPN7'!G38</f>
        <v>0</v>
      </c>
      <c r="P36" s="276">
        <f>'Tab 4-PPN8'!G38</f>
        <v>0</v>
      </c>
      <c r="Q36" s="276">
        <f>'Tab 4-PPN9'!G38</f>
        <v>0</v>
      </c>
      <c r="R36" s="276">
        <f>'Tab 4-PPN10'!G38</f>
        <v>0</v>
      </c>
      <c r="S36" s="276">
        <f>'Tab 4-PPN11'!G38</f>
        <v>0</v>
      </c>
      <c r="T36" s="276">
        <f>'Tab 4-PPN12'!G38</f>
        <v>0</v>
      </c>
      <c r="U36" s="276">
        <f>'Tab 4-PPN13'!G38</f>
        <v>0</v>
      </c>
      <c r="V36" s="276">
        <f>'Tab 4-PPN14'!G38</f>
        <v>0</v>
      </c>
      <c r="W36" s="276">
        <f>'Tab 4-PPN15'!G38</f>
        <v>0</v>
      </c>
      <c r="X36" s="276">
        <f>'Tab 4-PPN16'!G38</f>
        <v>0</v>
      </c>
      <c r="Y36" s="276">
        <f>'Tab 4-PPN17'!G38</f>
        <v>0</v>
      </c>
      <c r="Z36" s="276">
        <f>'Tab 4-PPN18'!G38</f>
        <v>0</v>
      </c>
      <c r="AA36" s="276">
        <f>'Tab 4-PPN19'!G38</f>
        <v>0</v>
      </c>
      <c r="AB36" s="277">
        <f>'Tab 4-PPN20'!G38</f>
        <v>0</v>
      </c>
      <c r="AD36" s="242">
        <f t="shared" si="3"/>
        <v>0</v>
      </c>
    </row>
    <row r="37" spans="2:30" ht="19.5">
      <c r="B37" s="32"/>
      <c r="C37" s="121"/>
      <c r="D37" s="133"/>
      <c r="E37" s="272">
        <f>'Tab 3'!E38+'Tab 4-PPN1'!E39+'Tab 4-PPN2'!E39+'Tab 4-PPN3'!E39+'Tab 4-PPN4'!E39+'Tab 4-PPN5'!E39+'Tab 4-PPN6'!E39+'Tab 4-PPN7'!E39+'Tab 4-PPN8'!E39+'Tab 4-PPN9'!E39+'Tab 4-PPN10'!E39+'Tab 4-PPN11'!E39+'Tab 4-PPN12'!E39+'Tab 4-PPN13'!E39+'Tab 4-PPN14'!E39+'Tab 4-PPN15'!E39+'Tab 4-PPN16'!E39+'Tab 4-PPN17'!E39+'Tab 4-PPN18'!E39+'Tab 4-PPN19'!E39+'Tab 4-PPN20'!E39</f>
        <v>0</v>
      </c>
      <c r="F37" s="276">
        <f>'Tab 3'!F38+'Tab 4-PPN1'!F39+'Tab 4-PPN2'!F39+'Tab 4-PPN3'!F39+'Tab 4-PPN4'!F39+'Tab 4-PPN5'!F39+'Tab 4-PPN6'!F39+'Tab 4-PPN7'!F39+'Tab 4-PPN8'!F39+'Tab 4-PPN9'!F39+'Tab 4-PPN10'!F39+'Tab 4-PPN11'!F39+'Tab 4-PPN12'!F39+'Tab 4-PPN13'!F39+'Tab 4-PPN14'!F39+'Tab 4-PPN15'!F39+'Tab 4-PPN16'!F39+'Tab 4-PPN17'!F39+'Tab 4-PPN18'!F39+'Tab 4-PPN19'!F39+'Tab 4-PPN20'!F39</f>
        <v>0</v>
      </c>
      <c r="G37" s="276">
        <f t="shared" si="5"/>
        <v>0</v>
      </c>
      <c r="H37" s="276">
        <f>'Tab 3'!G38</f>
        <v>0</v>
      </c>
      <c r="I37" s="276">
        <f>'Tab 4-PPN1'!G39</f>
        <v>0</v>
      </c>
      <c r="J37" s="276">
        <f>'Tab 4-PPN2'!G39</f>
        <v>0</v>
      </c>
      <c r="K37" s="276">
        <f>'Tab 4-PPN3'!G39</f>
        <v>0</v>
      </c>
      <c r="L37" s="276">
        <f>'Tab 4-PPN4'!G39</f>
        <v>0</v>
      </c>
      <c r="M37" s="276">
        <f>'Tab 4-PPN5'!G39</f>
        <v>0</v>
      </c>
      <c r="N37" s="276">
        <f>'Tab 4-PPN6'!G39</f>
        <v>0</v>
      </c>
      <c r="O37" s="276">
        <f>'Tab 4-PPN7'!G39</f>
        <v>0</v>
      </c>
      <c r="P37" s="276">
        <f>'Tab 4-PPN8'!G39</f>
        <v>0</v>
      </c>
      <c r="Q37" s="276">
        <f>'Tab 4-PPN9'!G39</f>
        <v>0</v>
      </c>
      <c r="R37" s="276">
        <f>'Tab 4-PPN10'!G39</f>
        <v>0</v>
      </c>
      <c r="S37" s="276">
        <f>'Tab 4-PPN11'!G39</f>
        <v>0</v>
      </c>
      <c r="T37" s="276">
        <f>'Tab 4-PPN12'!G39</f>
        <v>0</v>
      </c>
      <c r="U37" s="276">
        <f>'Tab 4-PPN13'!G39</f>
        <v>0</v>
      </c>
      <c r="V37" s="276">
        <f>'Tab 4-PPN14'!G39</f>
        <v>0</v>
      </c>
      <c r="W37" s="276">
        <f>'Tab 4-PPN15'!G39</f>
        <v>0</v>
      </c>
      <c r="X37" s="276">
        <f>'Tab 4-PPN16'!G39</f>
        <v>0</v>
      </c>
      <c r="Y37" s="276">
        <f>'Tab 4-PPN17'!G39</f>
        <v>0</v>
      </c>
      <c r="Z37" s="276">
        <f>'Tab 4-PPN18'!G39</f>
        <v>0</v>
      </c>
      <c r="AA37" s="276">
        <f>'Tab 4-PPN19'!G39</f>
        <v>0</v>
      </c>
      <c r="AB37" s="277">
        <f>'Tab 4-PPN20'!G39</f>
        <v>0</v>
      </c>
      <c r="AD37" s="242">
        <f t="shared" si="3"/>
        <v>0</v>
      </c>
    </row>
    <row r="38" spans="2:30" ht="19.5">
      <c r="B38" s="37"/>
      <c r="C38" s="121"/>
      <c r="D38" s="122"/>
      <c r="E38" s="272">
        <f>'Tab 3'!E39+'Tab 4-PPN1'!E40+'Tab 4-PPN2'!E40+'Tab 4-PPN3'!E40+'Tab 4-PPN4'!E40+'Tab 4-PPN5'!E40+'Tab 4-PPN6'!E40+'Tab 4-PPN7'!E40+'Tab 4-PPN8'!E40+'Tab 4-PPN9'!E40+'Tab 4-PPN10'!E40+'Tab 4-PPN11'!E40+'Tab 4-PPN12'!E40+'Tab 4-PPN13'!E40+'Tab 4-PPN14'!E40+'Tab 4-PPN15'!E40+'Tab 4-PPN16'!E40+'Tab 4-PPN17'!E40+'Tab 4-PPN18'!E40+'Tab 4-PPN19'!E40+'Tab 4-PPN20'!E40</f>
        <v>0</v>
      </c>
      <c r="F38" s="276">
        <f>'Tab 3'!F39+'Tab 4-PPN1'!F40+'Tab 4-PPN2'!F40+'Tab 4-PPN3'!F40+'Tab 4-PPN4'!F40+'Tab 4-PPN5'!F40+'Tab 4-PPN6'!F40+'Tab 4-PPN7'!F40+'Tab 4-PPN8'!F40+'Tab 4-PPN9'!F40+'Tab 4-PPN10'!F40+'Tab 4-PPN11'!F40+'Tab 4-PPN12'!F40+'Tab 4-PPN13'!F40+'Tab 4-PPN14'!F40+'Tab 4-PPN15'!F40+'Tab 4-PPN16'!F40+'Tab 4-PPN17'!F40+'Tab 4-PPN18'!F40+'Tab 4-PPN19'!F40+'Tab 4-PPN20'!F40</f>
        <v>0</v>
      </c>
      <c r="G38" s="276">
        <f t="shared" si="5"/>
        <v>0</v>
      </c>
      <c r="H38" s="276">
        <f>'Tab 3'!G39</f>
        <v>0</v>
      </c>
      <c r="I38" s="276">
        <f>'Tab 4-PPN1'!G40</f>
        <v>0</v>
      </c>
      <c r="J38" s="276">
        <f>'Tab 4-PPN2'!G40</f>
        <v>0</v>
      </c>
      <c r="K38" s="276">
        <f>'Tab 4-PPN3'!G40</f>
        <v>0</v>
      </c>
      <c r="L38" s="276">
        <f>'Tab 4-PPN4'!G40</f>
        <v>0</v>
      </c>
      <c r="M38" s="276">
        <f>'Tab 4-PPN5'!G40</f>
        <v>0</v>
      </c>
      <c r="N38" s="276">
        <f>'Tab 4-PPN6'!G40</f>
        <v>0</v>
      </c>
      <c r="O38" s="276">
        <f>'Tab 4-PPN7'!G40</f>
        <v>0</v>
      </c>
      <c r="P38" s="276">
        <f>'Tab 4-PPN8'!G40</f>
        <v>0</v>
      </c>
      <c r="Q38" s="276">
        <f>'Tab 4-PPN9'!G40</f>
        <v>0</v>
      </c>
      <c r="R38" s="276">
        <f>'Tab 4-PPN10'!G40</f>
        <v>0</v>
      </c>
      <c r="S38" s="276">
        <f>'Tab 4-PPN11'!G40</f>
        <v>0</v>
      </c>
      <c r="T38" s="276">
        <f>'Tab 4-PPN12'!G40</f>
        <v>0</v>
      </c>
      <c r="U38" s="276">
        <f>'Tab 4-PPN13'!G40</f>
        <v>0</v>
      </c>
      <c r="V38" s="276">
        <f>'Tab 4-PPN14'!G40</f>
        <v>0</v>
      </c>
      <c r="W38" s="276">
        <f>'Tab 4-PPN15'!G40</f>
        <v>0</v>
      </c>
      <c r="X38" s="276">
        <f>'Tab 4-PPN16'!G40</f>
        <v>0</v>
      </c>
      <c r="Y38" s="276">
        <f>'Tab 4-PPN17'!G40</f>
        <v>0</v>
      </c>
      <c r="Z38" s="276">
        <f>'Tab 4-PPN18'!G40</f>
        <v>0</v>
      </c>
      <c r="AA38" s="276">
        <f>'Tab 4-PPN19'!G40</f>
        <v>0</v>
      </c>
      <c r="AB38" s="277">
        <f>'Tab 4-PPN20'!G40</f>
        <v>0</v>
      </c>
      <c r="AD38" s="242">
        <f t="shared" si="3"/>
        <v>0</v>
      </c>
    </row>
    <row r="39" spans="2:30" ht="19.5">
      <c r="B39" s="32"/>
      <c r="C39" s="121"/>
      <c r="D39" s="133"/>
      <c r="E39" s="272">
        <f>'Tab 3'!E40+'Tab 4-PPN1'!E41+'Tab 4-PPN2'!E41+'Tab 4-PPN3'!E41+'Tab 4-PPN4'!E41+'Tab 4-PPN5'!E41+'Tab 4-PPN6'!E41+'Tab 4-PPN7'!E41+'Tab 4-PPN8'!E41+'Tab 4-PPN9'!E41+'Tab 4-PPN10'!E41+'Tab 4-PPN11'!E41+'Tab 4-PPN12'!E41+'Tab 4-PPN13'!E41+'Tab 4-PPN14'!E41+'Tab 4-PPN15'!E41+'Tab 4-PPN16'!E41+'Tab 4-PPN17'!E41+'Tab 4-PPN18'!E41+'Tab 4-PPN19'!E41+'Tab 4-PPN20'!E41</f>
        <v>0</v>
      </c>
      <c r="F39" s="276">
        <f>'Tab 3'!F40+'Tab 4-PPN1'!F41+'Tab 4-PPN2'!F41+'Tab 4-PPN3'!F41+'Tab 4-PPN4'!F41+'Tab 4-PPN5'!F41+'Tab 4-PPN6'!F41+'Tab 4-PPN7'!F41+'Tab 4-PPN8'!F41+'Tab 4-PPN9'!F41+'Tab 4-PPN10'!F41+'Tab 4-PPN11'!F41+'Tab 4-PPN12'!F41+'Tab 4-PPN13'!F41+'Tab 4-PPN14'!F41+'Tab 4-PPN15'!F41+'Tab 4-PPN16'!F41+'Tab 4-PPN17'!F41+'Tab 4-PPN18'!F41+'Tab 4-PPN19'!F41+'Tab 4-PPN20'!F41</f>
        <v>0</v>
      </c>
      <c r="G39" s="276">
        <f t="shared" si="5"/>
        <v>0</v>
      </c>
      <c r="H39" s="276">
        <f>'Tab 3'!G40</f>
        <v>0</v>
      </c>
      <c r="I39" s="276">
        <f>'Tab 4-PPN1'!G41</f>
        <v>0</v>
      </c>
      <c r="J39" s="276">
        <f>'Tab 4-PPN2'!G41</f>
        <v>0</v>
      </c>
      <c r="K39" s="276">
        <f>'Tab 4-PPN3'!G41</f>
        <v>0</v>
      </c>
      <c r="L39" s="276">
        <f>'Tab 4-PPN4'!G41</f>
        <v>0</v>
      </c>
      <c r="M39" s="276">
        <f>'Tab 4-PPN5'!G41</f>
        <v>0</v>
      </c>
      <c r="N39" s="276">
        <f>'Tab 4-PPN6'!G41</f>
        <v>0</v>
      </c>
      <c r="O39" s="276">
        <f>'Tab 4-PPN7'!G41</f>
        <v>0</v>
      </c>
      <c r="P39" s="276">
        <f>'Tab 4-PPN8'!G41</f>
        <v>0</v>
      </c>
      <c r="Q39" s="276">
        <f>'Tab 4-PPN9'!G41</f>
        <v>0</v>
      </c>
      <c r="R39" s="276">
        <f>'Tab 4-PPN10'!G41</f>
        <v>0</v>
      </c>
      <c r="S39" s="276">
        <f>'Tab 4-PPN11'!G41</f>
        <v>0</v>
      </c>
      <c r="T39" s="276">
        <f>'Tab 4-PPN12'!G41</f>
        <v>0</v>
      </c>
      <c r="U39" s="276">
        <f>'Tab 4-PPN13'!G41</f>
        <v>0</v>
      </c>
      <c r="V39" s="276">
        <f>'Tab 4-PPN14'!G41</f>
        <v>0</v>
      </c>
      <c r="W39" s="276">
        <f>'Tab 4-PPN15'!G41</f>
        <v>0</v>
      </c>
      <c r="X39" s="276">
        <f>'Tab 4-PPN16'!G41</f>
        <v>0</v>
      </c>
      <c r="Y39" s="276">
        <f>'Tab 4-PPN17'!G41</f>
        <v>0</v>
      </c>
      <c r="Z39" s="276">
        <f>'Tab 4-PPN18'!G41</f>
        <v>0</v>
      </c>
      <c r="AA39" s="276">
        <f>'Tab 4-PPN19'!G41</f>
        <v>0</v>
      </c>
      <c r="AB39" s="277">
        <f>'Tab 4-PPN20'!G41</f>
        <v>0</v>
      </c>
      <c r="AD39" s="242">
        <f t="shared" si="3"/>
        <v>0</v>
      </c>
    </row>
    <row r="40" spans="2:30" ht="19.5">
      <c r="B40" s="32"/>
      <c r="C40" s="121"/>
      <c r="D40" s="133"/>
      <c r="E40" s="272">
        <f>'Tab 3'!E41+'Tab 4-PPN1'!E42+'Tab 4-PPN2'!E42+'Tab 4-PPN3'!E42+'Tab 4-PPN4'!E42+'Tab 4-PPN5'!E42+'Tab 4-PPN6'!E42+'Tab 4-PPN7'!E42+'Tab 4-PPN8'!E42+'Tab 4-PPN9'!E42+'Tab 4-PPN10'!E42+'Tab 4-PPN11'!E42+'Tab 4-PPN12'!E42+'Tab 4-PPN13'!E42+'Tab 4-PPN14'!E42+'Tab 4-PPN15'!E42+'Tab 4-PPN16'!E42+'Tab 4-PPN17'!E42+'Tab 4-PPN18'!E42+'Tab 4-PPN19'!E42+'Tab 4-PPN20'!E42</f>
        <v>0</v>
      </c>
      <c r="F40" s="276">
        <f>'Tab 3'!F41+'Tab 4-PPN1'!F42+'Tab 4-PPN2'!F42+'Tab 4-PPN3'!F42+'Tab 4-PPN4'!F42+'Tab 4-PPN5'!F42+'Tab 4-PPN6'!F42+'Tab 4-PPN7'!F42+'Tab 4-PPN8'!F42+'Tab 4-PPN9'!F42+'Tab 4-PPN10'!F42+'Tab 4-PPN11'!F42+'Tab 4-PPN12'!F42+'Tab 4-PPN13'!F42+'Tab 4-PPN14'!F42+'Tab 4-PPN15'!F42+'Tab 4-PPN16'!F42+'Tab 4-PPN17'!F42+'Tab 4-PPN18'!F42+'Tab 4-PPN19'!F42+'Tab 4-PPN20'!F42</f>
        <v>0</v>
      </c>
      <c r="G40" s="276">
        <f t="shared" si="5"/>
        <v>0</v>
      </c>
      <c r="H40" s="276">
        <f>'Tab 3'!G41</f>
        <v>0</v>
      </c>
      <c r="I40" s="276">
        <f>'Tab 4-PPN1'!G42</f>
        <v>0</v>
      </c>
      <c r="J40" s="276">
        <f>'Tab 4-PPN2'!G42</f>
        <v>0</v>
      </c>
      <c r="K40" s="276">
        <f>'Tab 4-PPN3'!G42</f>
        <v>0</v>
      </c>
      <c r="L40" s="276">
        <f>'Tab 4-PPN4'!G42</f>
        <v>0</v>
      </c>
      <c r="M40" s="276">
        <f>'Tab 4-PPN5'!G42</f>
        <v>0</v>
      </c>
      <c r="N40" s="276">
        <f>'Tab 4-PPN6'!G42</f>
        <v>0</v>
      </c>
      <c r="O40" s="276">
        <f>'Tab 4-PPN7'!G42</f>
        <v>0</v>
      </c>
      <c r="P40" s="276">
        <f>'Tab 4-PPN8'!G42</f>
        <v>0</v>
      </c>
      <c r="Q40" s="276">
        <f>'Tab 4-PPN9'!G42</f>
        <v>0</v>
      </c>
      <c r="R40" s="276">
        <f>'Tab 4-PPN10'!G42</f>
        <v>0</v>
      </c>
      <c r="S40" s="276">
        <f>'Tab 4-PPN11'!G42</f>
        <v>0</v>
      </c>
      <c r="T40" s="276">
        <f>'Tab 4-PPN12'!G42</f>
        <v>0</v>
      </c>
      <c r="U40" s="276">
        <f>'Tab 4-PPN13'!G42</f>
        <v>0</v>
      </c>
      <c r="V40" s="276">
        <f>'Tab 4-PPN14'!G42</f>
        <v>0</v>
      </c>
      <c r="W40" s="276">
        <f>'Tab 4-PPN15'!G42</f>
        <v>0</v>
      </c>
      <c r="X40" s="276">
        <f>'Tab 4-PPN16'!G42</f>
        <v>0</v>
      </c>
      <c r="Y40" s="276">
        <f>'Tab 4-PPN17'!G42</f>
        <v>0</v>
      </c>
      <c r="Z40" s="276">
        <f>'Tab 4-PPN18'!G42</f>
        <v>0</v>
      </c>
      <c r="AA40" s="276">
        <f>'Tab 4-PPN19'!G42</f>
        <v>0</v>
      </c>
      <c r="AB40" s="277">
        <f>'Tab 4-PPN20'!G42</f>
        <v>0</v>
      </c>
      <c r="AD40" s="242">
        <f t="shared" si="3"/>
        <v>0</v>
      </c>
    </row>
    <row r="41" spans="2:30" ht="19.5">
      <c r="B41" s="37"/>
      <c r="C41" s="121"/>
      <c r="D41" s="122"/>
      <c r="E41" s="272">
        <f>'Tab 3'!E42+'Tab 4-PPN1'!E43+'Tab 4-PPN2'!E43+'Tab 4-PPN3'!E43+'Tab 4-PPN4'!E43+'Tab 4-PPN5'!E43+'Tab 4-PPN6'!E43+'Tab 4-PPN7'!E43+'Tab 4-PPN8'!E43+'Tab 4-PPN9'!E43+'Tab 4-PPN10'!E43+'Tab 4-PPN11'!E43+'Tab 4-PPN12'!E43+'Tab 4-PPN13'!E43+'Tab 4-PPN14'!E43+'Tab 4-PPN15'!E43+'Tab 4-PPN16'!E43+'Tab 4-PPN17'!E43+'Tab 4-PPN18'!E43+'Tab 4-PPN19'!E43+'Tab 4-PPN20'!E43</f>
        <v>0</v>
      </c>
      <c r="F41" s="276">
        <f>'Tab 3'!F42+'Tab 4-PPN1'!F43+'Tab 4-PPN2'!F43+'Tab 4-PPN3'!F43+'Tab 4-PPN4'!F43+'Tab 4-PPN5'!F43+'Tab 4-PPN6'!F43+'Tab 4-PPN7'!F43+'Tab 4-PPN8'!F43+'Tab 4-PPN9'!F43+'Tab 4-PPN10'!F43+'Tab 4-PPN11'!F43+'Tab 4-PPN12'!F43+'Tab 4-PPN13'!F43+'Tab 4-PPN14'!F43+'Tab 4-PPN15'!F43+'Tab 4-PPN16'!F43+'Tab 4-PPN17'!F43+'Tab 4-PPN18'!F43+'Tab 4-PPN19'!F43+'Tab 4-PPN20'!F43</f>
        <v>0</v>
      </c>
      <c r="G41" s="276">
        <f t="shared" si="5"/>
        <v>0</v>
      </c>
      <c r="H41" s="276">
        <f>'Tab 3'!G42</f>
        <v>0</v>
      </c>
      <c r="I41" s="276">
        <f>'Tab 4-PPN1'!G43</f>
        <v>0</v>
      </c>
      <c r="J41" s="276">
        <f>'Tab 4-PPN2'!G43</f>
        <v>0</v>
      </c>
      <c r="K41" s="276">
        <f>'Tab 4-PPN3'!G43</f>
        <v>0</v>
      </c>
      <c r="L41" s="276">
        <f>'Tab 4-PPN4'!G43</f>
        <v>0</v>
      </c>
      <c r="M41" s="276">
        <f>'Tab 4-PPN5'!G43</f>
        <v>0</v>
      </c>
      <c r="N41" s="276">
        <f>'Tab 4-PPN6'!G43</f>
        <v>0</v>
      </c>
      <c r="O41" s="276">
        <f>'Tab 4-PPN7'!G43</f>
        <v>0</v>
      </c>
      <c r="P41" s="276">
        <f>'Tab 4-PPN8'!G43</f>
        <v>0</v>
      </c>
      <c r="Q41" s="276">
        <f>'Tab 4-PPN9'!G43</f>
        <v>0</v>
      </c>
      <c r="R41" s="276">
        <f>'Tab 4-PPN10'!G43</f>
        <v>0</v>
      </c>
      <c r="S41" s="276">
        <f>'Tab 4-PPN11'!G43</f>
        <v>0</v>
      </c>
      <c r="T41" s="276">
        <f>'Tab 4-PPN12'!G43</f>
        <v>0</v>
      </c>
      <c r="U41" s="276">
        <f>'Tab 4-PPN13'!G43</f>
        <v>0</v>
      </c>
      <c r="V41" s="276">
        <f>'Tab 4-PPN14'!G43</f>
        <v>0</v>
      </c>
      <c r="W41" s="276">
        <f>'Tab 4-PPN15'!G43</f>
        <v>0</v>
      </c>
      <c r="X41" s="276">
        <f>'Tab 4-PPN16'!G43</f>
        <v>0</v>
      </c>
      <c r="Y41" s="276">
        <f>'Tab 4-PPN17'!G43</f>
        <v>0</v>
      </c>
      <c r="Z41" s="276">
        <f>'Tab 4-PPN18'!G43</f>
        <v>0</v>
      </c>
      <c r="AA41" s="276">
        <f>'Tab 4-PPN19'!G43</f>
        <v>0</v>
      </c>
      <c r="AB41" s="277">
        <f>'Tab 4-PPN20'!G43</f>
        <v>0</v>
      </c>
      <c r="AD41" s="242"/>
    </row>
    <row r="42" spans="2:30" ht="19.5">
      <c r="B42" s="37"/>
      <c r="C42" s="121"/>
      <c r="D42" s="122"/>
      <c r="E42" s="272">
        <f>'Tab 3'!E43+'Tab 4-PPN1'!E44+'Tab 4-PPN2'!E44+'Tab 4-PPN3'!E44+'Tab 4-PPN4'!E44+'Tab 4-PPN5'!E44+'Tab 4-PPN6'!E44+'Tab 4-PPN7'!E44+'Tab 4-PPN8'!E44+'Tab 4-PPN9'!E44+'Tab 4-PPN10'!E44+'Tab 4-PPN11'!E44+'Tab 4-PPN12'!E44+'Tab 4-PPN13'!E44+'Tab 4-PPN14'!E44+'Tab 4-PPN15'!E44+'Tab 4-PPN16'!E44+'Tab 4-PPN17'!E44+'Tab 4-PPN18'!E44+'Tab 4-PPN19'!E44+'Tab 4-PPN20'!E44</f>
        <v>0</v>
      </c>
      <c r="F42" s="276">
        <f>'Tab 3'!F43+'Tab 4-PPN1'!F44+'Tab 4-PPN2'!F44+'Tab 4-PPN3'!F44+'Tab 4-PPN4'!F44+'Tab 4-PPN5'!F44+'Tab 4-PPN6'!F44+'Tab 4-PPN7'!F44+'Tab 4-PPN8'!F44+'Tab 4-PPN9'!F44+'Tab 4-PPN10'!F44+'Tab 4-PPN11'!F44+'Tab 4-PPN12'!F44+'Tab 4-PPN13'!F44+'Tab 4-PPN14'!F44+'Tab 4-PPN15'!F44+'Tab 4-PPN16'!F44+'Tab 4-PPN17'!F44+'Tab 4-PPN18'!F44+'Tab 4-PPN19'!F44+'Tab 4-PPN20'!F44</f>
        <v>0</v>
      </c>
      <c r="G42" s="276">
        <f t="shared" si="5"/>
        <v>0</v>
      </c>
      <c r="H42" s="276">
        <f>'Tab 3'!G43</f>
        <v>0</v>
      </c>
      <c r="I42" s="276">
        <f>'Tab 4-PPN1'!G44</f>
        <v>0</v>
      </c>
      <c r="J42" s="276">
        <f>'Tab 4-PPN2'!G44</f>
        <v>0</v>
      </c>
      <c r="K42" s="276">
        <f>'Tab 4-PPN3'!G44</f>
        <v>0</v>
      </c>
      <c r="L42" s="276">
        <f>'Tab 4-PPN4'!G44</f>
        <v>0</v>
      </c>
      <c r="M42" s="276">
        <f>'Tab 4-PPN5'!G44</f>
        <v>0</v>
      </c>
      <c r="N42" s="276">
        <f>'Tab 4-PPN6'!G44</f>
        <v>0</v>
      </c>
      <c r="O42" s="276">
        <f>'Tab 4-PPN7'!G44</f>
        <v>0</v>
      </c>
      <c r="P42" s="276">
        <f>'Tab 4-PPN8'!G44</f>
        <v>0</v>
      </c>
      <c r="Q42" s="276">
        <f>'Tab 4-PPN9'!G44</f>
        <v>0</v>
      </c>
      <c r="R42" s="276">
        <f>'Tab 4-PPN10'!G44</f>
        <v>0</v>
      </c>
      <c r="S42" s="276">
        <f>'Tab 4-PPN11'!G44</f>
        <v>0</v>
      </c>
      <c r="T42" s="276">
        <f>'Tab 4-PPN12'!G44</f>
        <v>0</v>
      </c>
      <c r="U42" s="276">
        <f>'Tab 4-PPN13'!G44</f>
        <v>0</v>
      </c>
      <c r="V42" s="276">
        <f>'Tab 4-PPN14'!G44</f>
        <v>0</v>
      </c>
      <c r="W42" s="276">
        <f>'Tab 4-PPN15'!G44</f>
        <v>0</v>
      </c>
      <c r="X42" s="276">
        <f>'Tab 4-PPN16'!G44</f>
        <v>0</v>
      </c>
      <c r="Y42" s="276">
        <f>'Tab 4-PPN17'!G44</f>
        <v>0</v>
      </c>
      <c r="Z42" s="276">
        <f>'Tab 4-PPN18'!G44</f>
        <v>0</v>
      </c>
      <c r="AA42" s="276">
        <f>'Tab 4-PPN19'!G44</f>
        <v>0</v>
      </c>
      <c r="AB42" s="277">
        <f>'Tab 4-PPN20'!G44</f>
        <v>0</v>
      </c>
      <c r="AD42" s="242"/>
    </row>
    <row r="43" spans="2:30" ht="19.5">
      <c r="B43" s="37">
        <v>4</v>
      </c>
      <c r="C43" s="121" t="s">
        <v>88</v>
      </c>
      <c r="D43" s="122">
        <v>614700</v>
      </c>
      <c r="E43" s="272">
        <f>'Tab 3'!E44+'Tab 4-PPN1'!E45+'Tab 4-PPN2'!E45+'Tab 4-PPN3'!E45+'Tab 4-PPN4'!E45+'Tab 4-PPN5'!E45+'Tab 4-PPN6'!E45+'Tab 4-PPN7'!E45+'Tab 4-PPN8'!E45+'Tab 4-PPN9'!E45+'Tab 4-PPN10'!E45+'Tab 4-PPN11'!E45+'Tab 4-PPN12'!E45+'Tab 4-PPN13'!E45+'Tab 4-PPN14'!E45+'Tab 4-PPN15'!E45+'Tab 4-PPN16'!E45+'Tab 4-PPN17'!E45+'Tab 4-PPN18'!E45+'Tab 4-PPN19'!E45+'Tab 4-PPN20'!E45</f>
        <v>0</v>
      </c>
      <c r="F43" s="276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3" s="276">
        <f t="shared" si="5"/>
        <v>0</v>
      </c>
      <c r="H43" s="276">
        <f>'Tab 3'!G44</f>
        <v>0</v>
      </c>
      <c r="I43" s="276">
        <f>'Tab 4-PPN1'!G45</f>
        <v>0</v>
      </c>
      <c r="J43" s="276">
        <f>'Tab 4-PPN2'!G45</f>
        <v>0</v>
      </c>
      <c r="K43" s="276">
        <f>'Tab 4-PPN3'!G45</f>
        <v>0</v>
      </c>
      <c r="L43" s="276">
        <f>'Tab 4-PPN4'!G45</f>
        <v>0</v>
      </c>
      <c r="M43" s="276">
        <f>'Tab 4-PPN5'!G45</f>
        <v>0</v>
      </c>
      <c r="N43" s="276">
        <f>'Tab 4-PPN6'!G45</f>
        <v>0</v>
      </c>
      <c r="O43" s="276">
        <f>'Tab 4-PPN7'!G45</f>
        <v>0</v>
      </c>
      <c r="P43" s="276">
        <f>'Tab 4-PPN8'!G45</f>
        <v>0</v>
      </c>
      <c r="Q43" s="276">
        <f>'Tab 4-PPN9'!G45</f>
        <v>0</v>
      </c>
      <c r="R43" s="276">
        <f>'Tab 4-PPN10'!G45</f>
        <v>0</v>
      </c>
      <c r="S43" s="276">
        <f>'Tab 4-PPN11'!G45</f>
        <v>0</v>
      </c>
      <c r="T43" s="276">
        <f>'Tab 4-PPN12'!G45</f>
        <v>0</v>
      </c>
      <c r="U43" s="276">
        <f>'Tab 4-PPN13'!G45</f>
        <v>0</v>
      </c>
      <c r="V43" s="276">
        <f>'Tab 4-PPN14'!G45</f>
        <v>0</v>
      </c>
      <c r="W43" s="276">
        <f>'Tab 4-PPN15'!G45</f>
        <v>0</v>
      </c>
      <c r="X43" s="276">
        <f>'Tab 4-PPN16'!G45</f>
        <v>0</v>
      </c>
      <c r="Y43" s="276">
        <f>'Tab 4-PPN17'!G45</f>
        <v>0</v>
      </c>
      <c r="Z43" s="276">
        <f>'Tab 4-PPN18'!G45</f>
        <v>0</v>
      </c>
      <c r="AA43" s="276">
        <f>'Tab 4-PPN19'!G45</f>
        <v>0</v>
      </c>
      <c r="AB43" s="277">
        <f>'Tab 4-PPN20'!G45</f>
        <v>0</v>
      </c>
      <c r="AD43" s="242">
        <f t="shared" si="3"/>
        <v>0</v>
      </c>
    </row>
    <row r="44" spans="2:30" ht="19.5">
      <c r="B44" s="37"/>
      <c r="C44" s="121"/>
      <c r="D44" s="122"/>
      <c r="E44" s="272">
        <f>'Tab 3'!E45+'Tab 4-PPN1'!E46+'Tab 4-PPN2'!E46+'Tab 4-PPN3'!E46+'Tab 4-PPN4'!E46+'Tab 4-PPN5'!E46+'Tab 4-PPN6'!E46+'Tab 4-PPN7'!E46+'Tab 4-PPN8'!E46+'Tab 4-PPN9'!E46+'Tab 4-PPN10'!E46+'Tab 4-PPN11'!E46+'Tab 4-PPN12'!E46+'Tab 4-PPN13'!E46+'Tab 4-PPN14'!E46+'Tab 4-PPN15'!E46+'Tab 4-PPN16'!E46+'Tab 4-PPN17'!E46+'Tab 4-PPN18'!E46+'Tab 4-PPN19'!E46+'Tab 4-PPN20'!E46</f>
        <v>0</v>
      </c>
      <c r="F44" s="276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44" s="276">
        <f t="shared" si="5"/>
        <v>0</v>
      </c>
      <c r="H44" s="276">
        <f>'Tab 3'!G45</f>
        <v>0</v>
      </c>
      <c r="I44" s="276">
        <f>'Tab 4-PPN1'!G46</f>
        <v>0</v>
      </c>
      <c r="J44" s="276">
        <f>'Tab 4-PPN2'!G46</f>
        <v>0</v>
      </c>
      <c r="K44" s="276">
        <f>'Tab 4-PPN3'!G46</f>
        <v>0</v>
      </c>
      <c r="L44" s="276">
        <f>'Tab 4-PPN4'!G46</f>
        <v>0</v>
      </c>
      <c r="M44" s="276">
        <f>'Tab 4-PPN5'!G46</f>
        <v>0</v>
      </c>
      <c r="N44" s="276">
        <f>'Tab 4-PPN6'!G46</f>
        <v>0</v>
      </c>
      <c r="O44" s="276">
        <f>'Tab 4-PPN7'!G46</f>
        <v>0</v>
      </c>
      <c r="P44" s="276">
        <f>'Tab 4-PPN8'!G46</f>
        <v>0</v>
      </c>
      <c r="Q44" s="276">
        <f>'Tab 4-PPN9'!G46</f>
        <v>0</v>
      </c>
      <c r="R44" s="276">
        <f>'Tab 4-PPN10'!G46</f>
        <v>0</v>
      </c>
      <c r="S44" s="276">
        <f>'Tab 4-PPN11'!G46</f>
        <v>0</v>
      </c>
      <c r="T44" s="276">
        <f>'Tab 4-PPN12'!G46</f>
        <v>0</v>
      </c>
      <c r="U44" s="276">
        <f>'Tab 4-PPN13'!G46</f>
        <v>0</v>
      </c>
      <c r="V44" s="276">
        <f>'Tab 4-PPN14'!G46</f>
        <v>0</v>
      </c>
      <c r="W44" s="276">
        <f>'Tab 4-PPN15'!G46</f>
        <v>0</v>
      </c>
      <c r="X44" s="276">
        <f>'Tab 4-PPN16'!G46</f>
        <v>0</v>
      </c>
      <c r="Y44" s="276">
        <f>'Tab 4-PPN17'!G46</f>
        <v>0</v>
      </c>
      <c r="Z44" s="276">
        <f>'Tab 4-PPN18'!G46</f>
        <v>0</v>
      </c>
      <c r="AA44" s="276">
        <f>'Tab 4-PPN19'!G46</f>
        <v>0</v>
      </c>
      <c r="AB44" s="277">
        <f>'Tab 4-PPN20'!G46</f>
        <v>0</v>
      </c>
      <c r="AD44" s="242">
        <f t="shared" si="3"/>
        <v>0</v>
      </c>
    </row>
    <row r="45" spans="2:30" ht="19.5">
      <c r="B45" s="37"/>
      <c r="C45" s="121"/>
      <c r="D45" s="122"/>
      <c r="E45" s="272">
        <f>'Tab 3'!E46+'Tab 4-PPN1'!E47+'Tab 4-PPN2'!E47+'Tab 4-PPN3'!E47+'Tab 4-PPN4'!E47+'Tab 4-PPN5'!E47+'Tab 4-PPN6'!E47+'Tab 4-PPN7'!E47+'Tab 4-PPN8'!E47+'Tab 4-PPN9'!E47+'Tab 4-PPN10'!E47+'Tab 4-PPN11'!E47+'Tab 4-PPN12'!E47+'Tab 4-PPN13'!E47+'Tab 4-PPN14'!E47+'Tab 4-PPN15'!E47+'Tab 4-PPN16'!E47+'Tab 4-PPN17'!E47+'Tab 4-PPN18'!E47+'Tab 4-PPN19'!E47+'Tab 4-PPN20'!E47</f>
        <v>0</v>
      </c>
      <c r="F45" s="276">
        <f>'Tab 3'!F46+'Tab 4-PPN1'!F47+'Tab 4-PPN2'!F47+'Tab 4-PPN3'!F47+'Tab 4-PPN4'!F47+'Tab 4-PPN5'!F47+'Tab 4-PPN6'!F47+'Tab 4-PPN7'!F47+'Tab 4-PPN8'!F47+'Tab 4-PPN9'!F47+'Tab 4-PPN10'!F47+'Tab 4-PPN11'!F47+'Tab 4-PPN12'!F47+'Tab 4-PPN13'!F47+'Tab 4-PPN14'!F47+'Tab 4-PPN15'!F47+'Tab 4-PPN16'!F47+'Tab 4-PPN17'!F47+'Tab 4-PPN18'!F47+'Tab 4-PPN19'!F47+'Tab 4-PPN20'!F47</f>
        <v>0</v>
      </c>
      <c r="G45" s="276">
        <f t="shared" si="5"/>
        <v>0</v>
      </c>
      <c r="H45" s="276">
        <f>'Tab 3'!G46</f>
        <v>0</v>
      </c>
      <c r="I45" s="276">
        <f>'Tab 4-PPN1'!G47</f>
        <v>0</v>
      </c>
      <c r="J45" s="276">
        <f>'Tab 4-PPN2'!G47</f>
        <v>0</v>
      </c>
      <c r="K45" s="276">
        <f>'Tab 4-PPN3'!G47</f>
        <v>0</v>
      </c>
      <c r="L45" s="276">
        <f>'Tab 4-PPN4'!G47</f>
        <v>0</v>
      </c>
      <c r="M45" s="276">
        <f>'Tab 4-PPN5'!G47</f>
        <v>0</v>
      </c>
      <c r="N45" s="276">
        <f>'Tab 4-PPN6'!G47</f>
        <v>0</v>
      </c>
      <c r="O45" s="276">
        <f>'Tab 4-PPN7'!G47</f>
        <v>0</v>
      </c>
      <c r="P45" s="276">
        <f>'Tab 4-PPN8'!G47</f>
        <v>0</v>
      </c>
      <c r="Q45" s="276">
        <f>'Tab 4-PPN9'!G47</f>
        <v>0</v>
      </c>
      <c r="R45" s="276">
        <f>'Tab 4-PPN10'!G47</f>
        <v>0</v>
      </c>
      <c r="S45" s="276">
        <f>'Tab 4-PPN11'!G47</f>
        <v>0</v>
      </c>
      <c r="T45" s="276">
        <f>'Tab 4-PPN12'!G47</f>
        <v>0</v>
      </c>
      <c r="U45" s="276">
        <f>'Tab 4-PPN13'!G47</f>
        <v>0</v>
      </c>
      <c r="V45" s="276">
        <f>'Tab 4-PPN14'!G47</f>
        <v>0</v>
      </c>
      <c r="W45" s="276">
        <f>'Tab 4-PPN15'!G47</f>
        <v>0</v>
      </c>
      <c r="X45" s="276">
        <f>'Tab 4-PPN16'!G47</f>
        <v>0</v>
      </c>
      <c r="Y45" s="276">
        <f>'Tab 4-PPN17'!G47</f>
        <v>0</v>
      </c>
      <c r="Z45" s="276">
        <f>'Tab 4-PPN18'!G47</f>
        <v>0</v>
      </c>
      <c r="AA45" s="276">
        <f>'Tab 4-PPN19'!G47</f>
        <v>0</v>
      </c>
      <c r="AB45" s="277">
        <f>'Tab 4-PPN20'!G47</f>
        <v>0</v>
      </c>
      <c r="AD45" s="242">
        <f t="shared" si="3"/>
        <v>0</v>
      </c>
    </row>
    <row r="46" spans="2:30" ht="19.5">
      <c r="B46" s="37">
        <v>5</v>
      </c>
      <c r="C46" s="121" t="s">
        <v>89</v>
      </c>
      <c r="D46" s="122">
        <v>614800</v>
      </c>
      <c r="E46" s="272">
        <f>'Tab 3'!E47+'Tab 4-PPN1'!E48+'Tab 4-PPN2'!E48+'Tab 4-PPN3'!E48+'Tab 4-PPN4'!E48+'Tab 4-PPN5'!E48+'Tab 4-PPN6'!E48+'Tab 4-PPN7'!E48+'Tab 4-PPN8'!E48+'Tab 4-PPN9'!E48+'Tab 4-PPN10'!E48+'Tab 4-PPN11'!E48+'Tab 4-PPN12'!E48+'Tab 4-PPN13'!E48+'Tab 4-PPN14'!E48+'Tab 4-PPN15'!E48+'Tab 4-PPN16'!E48+'Tab 4-PPN17'!E48+'Tab 4-PPN18'!E48+'Tab 4-PPN19'!E48+'Tab 4-PPN20'!E48</f>
        <v>0</v>
      </c>
      <c r="F46" s="276">
        <f>'Tab 3'!F47+'Tab 4-PPN1'!F48+'Tab 4-PPN2'!F48+'Tab 4-PPN3'!F48+'Tab 4-PPN4'!F48+'Tab 4-PPN5'!F48+'Tab 4-PPN6'!F48+'Tab 4-PPN7'!F48+'Tab 4-PPN8'!F48+'Tab 4-PPN9'!F48+'Tab 4-PPN10'!F48+'Tab 4-PPN11'!F48+'Tab 4-PPN12'!F48+'Tab 4-PPN13'!F48+'Tab 4-PPN14'!F48+'Tab 4-PPN15'!F48+'Tab 4-PPN16'!F48+'Tab 4-PPN17'!F48+'Tab 4-PPN18'!F48+'Tab 4-PPN19'!F48+'Tab 4-PPN20'!F48</f>
        <v>0</v>
      </c>
      <c r="G46" s="276">
        <f t="shared" si="5"/>
        <v>0</v>
      </c>
      <c r="H46" s="276">
        <f>'Tab 3'!G47</f>
        <v>0</v>
      </c>
      <c r="I46" s="276">
        <f>'Tab 4-PPN1'!G48</f>
        <v>0</v>
      </c>
      <c r="J46" s="276">
        <f>'Tab 4-PPN2'!G48</f>
        <v>0</v>
      </c>
      <c r="K46" s="276">
        <f>'Tab 4-PPN3'!G48</f>
        <v>0</v>
      </c>
      <c r="L46" s="276">
        <f>'Tab 4-PPN4'!G48</f>
        <v>0</v>
      </c>
      <c r="M46" s="276">
        <f>'Tab 4-PPN5'!G48</f>
        <v>0</v>
      </c>
      <c r="N46" s="276">
        <f>'Tab 4-PPN6'!G48</f>
        <v>0</v>
      </c>
      <c r="O46" s="276">
        <f>'Tab 4-PPN7'!G48</f>
        <v>0</v>
      </c>
      <c r="P46" s="276">
        <f>'Tab 4-PPN8'!G48</f>
        <v>0</v>
      </c>
      <c r="Q46" s="276">
        <f>'Tab 4-PPN9'!G48</f>
        <v>0</v>
      </c>
      <c r="R46" s="276">
        <f>'Tab 4-PPN10'!G48</f>
        <v>0</v>
      </c>
      <c r="S46" s="276">
        <f>'Tab 4-PPN11'!G48</f>
        <v>0</v>
      </c>
      <c r="T46" s="276">
        <f>'Tab 4-PPN12'!G48</f>
        <v>0</v>
      </c>
      <c r="U46" s="276">
        <f>'Tab 4-PPN13'!G48</f>
        <v>0</v>
      </c>
      <c r="V46" s="276">
        <f>'Tab 4-PPN14'!G48</f>
        <v>0</v>
      </c>
      <c r="W46" s="276">
        <f>'Tab 4-PPN15'!G48</f>
        <v>0</v>
      </c>
      <c r="X46" s="276">
        <f>'Tab 4-PPN16'!G48</f>
        <v>0</v>
      </c>
      <c r="Y46" s="276">
        <f>'Tab 4-PPN17'!G48</f>
        <v>0</v>
      </c>
      <c r="Z46" s="276">
        <f>'Tab 4-PPN18'!G48</f>
        <v>0</v>
      </c>
      <c r="AA46" s="276">
        <f>'Tab 4-PPN19'!G48</f>
        <v>0</v>
      </c>
      <c r="AB46" s="277">
        <f>'Tab 4-PPN20'!G48</f>
        <v>0</v>
      </c>
      <c r="AD46" s="242">
        <f t="shared" si="3"/>
        <v>0</v>
      </c>
    </row>
    <row r="47" spans="2:30" ht="19.5">
      <c r="B47" s="37"/>
      <c r="C47" s="121"/>
      <c r="D47" s="122"/>
      <c r="E47" s="272">
        <f>'Tab 3'!E48+'Tab 4-PPN1'!E49+'Tab 4-PPN2'!E49+'Tab 4-PPN3'!E49+'Tab 4-PPN4'!E49+'Tab 4-PPN5'!E49+'Tab 4-PPN6'!E49+'Tab 4-PPN7'!E49+'Tab 4-PPN8'!E49+'Tab 4-PPN9'!E49+'Tab 4-PPN10'!E49+'Tab 4-PPN11'!E49+'Tab 4-PPN12'!E49+'Tab 4-PPN13'!E49+'Tab 4-PPN14'!E49+'Tab 4-PPN15'!E49+'Tab 4-PPN16'!E49+'Tab 4-PPN17'!E49+'Tab 4-PPN18'!E49+'Tab 4-PPN19'!E49+'Tab 4-PPN20'!E49</f>
        <v>0</v>
      </c>
      <c r="F47" s="276">
        <f>'Tab 3'!F48+'Tab 4-PPN1'!F49+'Tab 4-PPN2'!F49+'Tab 4-PPN3'!F49+'Tab 4-PPN4'!F49+'Tab 4-PPN5'!F49+'Tab 4-PPN6'!F49+'Tab 4-PPN7'!F49+'Tab 4-PPN8'!F49+'Tab 4-PPN9'!F49+'Tab 4-PPN10'!F49+'Tab 4-PPN11'!F49+'Tab 4-PPN12'!F49+'Tab 4-PPN13'!F49+'Tab 4-PPN14'!F49+'Tab 4-PPN15'!F49+'Tab 4-PPN16'!F49+'Tab 4-PPN17'!F49+'Tab 4-PPN18'!F49+'Tab 4-PPN19'!F49+'Tab 4-PPN20'!F49</f>
        <v>0</v>
      </c>
      <c r="G47" s="276">
        <f t="shared" si="5"/>
        <v>0</v>
      </c>
      <c r="H47" s="276">
        <f>'Tab 3'!G48</f>
        <v>0</v>
      </c>
      <c r="I47" s="276">
        <f>'Tab 4-PPN1'!G49</f>
        <v>0</v>
      </c>
      <c r="J47" s="276">
        <f>'Tab 4-PPN2'!G49</f>
        <v>0</v>
      </c>
      <c r="K47" s="276">
        <f>'Tab 4-PPN3'!G49</f>
        <v>0</v>
      </c>
      <c r="L47" s="276">
        <f>'Tab 4-PPN4'!G49</f>
        <v>0</v>
      </c>
      <c r="M47" s="276">
        <f>'Tab 4-PPN5'!G49</f>
        <v>0</v>
      </c>
      <c r="N47" s="276">
        <f>'Tab 4-PPN6'!G49</f>
        <v>0</v>
      </c>
      <c r="O47" s="276">
        <f>'Tab 4-PPN7'!G49</f>
        <v>0</v>
      </c>
      <c r="P47" s="276">
        <f>'Tab 4-PPN8'!G49</f>
        <v>0</v>
      </c>
      <c r="Q47" s="276">
        <f>'Tab 4-PPN9'!G49</f>
        <v>0</v>
      </c>
      <c r="R47" s="276">
        <f>'Tab 4-PPN10'!G49</f>
        <v>0</v>
      </c>
      <c r="S47" s="276">
        <f>'Tab 4-PPN11'!G49</f>
        <v>0</v>
      </c>
      <c r="T47" s="276">
        <f>'Tab 4-PPN12'!G49</f>
        <v>0</v>
      </c>
      <c r="U47" s="276">
        <f>'Tab 4-PPN13'!G49</f>
        <v>0</v>
      </c>
      <c r="V47" s="276">
        <f>'Tab 4-PPN14'!G49</f>
        <v>0</v>
      </c>
      <c r="W47" s="276">
        <f>'Tab 4-PPN15'!G49</f>
        <v>0</v>
      </c>
      <c r="X47" s="276">
        <f>'Tab 4-PPN16'!G49</f>
        <v>0</v>
      </c>
      <c r="Y47" s="276">
        <f>'Tab 4-PPN17'!G49</f>
        <v>0</v>
      </c>
      <c r="Z47" s="276">
        <f>'Tab 4-PPN18'!G49</f>
        <v>0</v>
      </c>
      <c r="AA47" s="276">
        <f>'Tab 4-PPN19'!G49</f>
        <v>0</v>
      </c>
      <c r="AB47" s="277">
        <f>'Tab 4-PPN20'!G49</f>
        <v>0</v>
      </c>
      <c r="AD47" s="242">
        <f t="shared" si="3"/>
        <v>0</v>
      </c>
    </row>
    <row r="48" spans="2:30" ht="19.5">
      <c r="B48" s="37">
        <v>6</v>
      </c>
      <c r="C48" s="121" t="s">
        <v>90</v>
      </c>
      <c r="D48" s="122">
        <v>614900</v>
      </c>
      <c r="E48" s="272">
        <f>'Tab 3'!E49+'Tab 4-PPN1'!E50+'Tab 4-PPN2'!E50+'Tab 4-PPN3'!E50+'Tab 4-PPN4'!E50+'Tab 4-PPN5'!E50+'Tab 4-PPN6'!E50+'Tab 4-PPN7'!E50+'Tab 4-PPN8'!E50+'Tab 4-PPN9'!E50+'Tab 4-PPN10'!E50+'Tab 4-PPN11'!E50+'Tab 4-PPN12'!E50+'Tab 4-PPN13'!E50+'Tab 4-PPN14'!E50+'Tab 4-PPN15'!E50+'Tab 4-PPN16'!E50+'Tab 4-PPN17'!E50+'Tab 4-PPN18'!E50+'Tab 4-PPN19'!E50+'Tab 4-PPN20'!E50</f>
        <v>0</v>
      </c>
      <c r="F48" s="276">
        <f>'Tab 3'!F49+'Tab 4-PPN1'!F50+'Tab 4-PPN2'!F50+'Tab 4-PPN3'!F50+'Tab 4-PPN4'!F50+'Tab 4-PPN5'!F50+'Tab 4-PPN6'!F50+'Tab 4-PPN7'!F50+'Tab 4-PPN8'!F50+'Tab 4-PPN9'!F50+'Tab 4-PPN10'!F50+'Tab 4-PPN11'!F50+'Tab 4-PPN12'!F50+'Tab 4-PPN13'!F50+'Tab 4-PPN14'!F50+'Tab 4-PPN15'!F50+'Tab 4-PPN16'!F50+'Tab 4-PPN17'!F50+'Tab 4-PPN18'!F50+'Tab 4-PPN19'!F50+'Tab 4-PPN20'!F50</f>
        <v>0</v>
      </c>
      <c r="G48" s="276">
        <f t="shared" si="5"/>
        <v>0</v>
      </c>
      <c r="H48" s="276">
        <f>'Tab 3'!G49</f>
        <v>0</v>
      </c>
      <c r="I48" s="276">
        <f>'Tab 4-PPN1'!G50</f>
        <v>0</v>
      </c>
      <c r="J48" s="276">
        <f>'Tab 4-PPN2'!G50</f>
        <v>0</v>
      </c>
      <c r="K48" s="276">
        <f>'Tab 4-PPN3'!G50</f>
        <v>0</v>
      </c>
      <c r="L48" s="276">
        <f>'Tab 4-PPN4'!G50</f>
        <v>0</v>
      </c>
      <c r="M48" s="276">
        <f>'Tab 4-PPN5'!G50</f>
        <v>0</v>
      </c>
      <c r="N48" s="276">
        <f>'Tab 4-PPN6'!G50</f>
        <v>0</v>
      </c>
      <c r="O48" s="276">
        <f>'Tab 4-PPN7'!G50</f>
        <v>0</v>
      </c>
      <c r="P48" s="276">
        <f>'Tab 4-PPN8'!G50</f>
        <v>0</v>
      </c>
      <c r="Q48" s="276">
        <f>'Tab 4-PPN9'!G50</f>
        <v>0</v>
      </c>
      <c r="R48" s="276">
        <f>'Tab 4-PPN10'!G50</f>
        <v>0</v>
      </c>
      <c r="S48" s="276">
        <f>'Tab 4-PPN11'!G50</f>
        <v>0</v>
      </c>
      <c r="T48" s="276">
        <f>'Tab 4-PPN12'!G50</f>
        <v>0</v>
      </c>
      <c r="U48" s="276">
        <f>'Tab 4-PPN13'!G50</f>
        <v>0</v>
      </c>
      <c r="V48" s="276">
        <f>'Tab 4-PPN14'!G50</f>
        <v>0</v>
      </c>
      <c r="W48" s="276">
        <f>'Tab 4-PPN15'!G50</f>
        <v>0</v>
      </c>
      <c r="X48" s="276">
        <f>'Tab 4-PPN16'!G50</f>
        <v>0</v>
      </c>
      <c r="Y48" s="276">
        <f>'Tab 4-PPN17'!G50</f>
        <v>0</v>
      </c>
      <c r="Z48" s="276">
        <f>'Tab 4-PPN18'!G50</f>
        <v>0</v>
      </c>
      <c r="AA48" s="276">
        <f>'Tab 4-PPN19'!G50</f>
        <v>0</v>
      </c>
      <c r="AB48" s="277">
        <f>'Tab 4-PPN20'!G50</f>
        <v>0</v>
      </c>
      <c r="AD48" s="242">
        <f t="shared" si="3"/>
        <v>0</v>
      </c>
    </row>
    <row r="49" spans="2:30" ht="19.5">
      <c r="B49" s="37"/>
      <c r="C49" s="118"/>
      <c r="D49" s="116"/>
      <c r="E49" s="272">
        <f>'Tab 3'!E50+'Tab 4-PPN1'!E51+'Tab 4-PPN2'!E51+'Tab 4-PPN3'!E51+'Tab 4-PPN4'!E51+'Tab 4-PPN5'!E51+'Tab 4-PPN6'!E51+'Tab 4-PPN7'!E51+'Tab 4-PPN8'!E51+'Tab 4-PPN9'!E51+'Tab 4-PPN10'!E51+'Tab 4-PPN11'!E51+'Tab 4-PPN12'!E51+'Tab 4-PPN13'!E51+'Tab 4-PPN14'!E51+'Tab 4-PPN15'!E51+'Tab 4-PPN16'!E51+'Tab 4-PPN17'!E51+'Tab 4-PPN18'!E51+'Tab 4-PPN19'!E51+'Tab 4-PPN20'!E51</f>
        <v>0</v>
      </c>
      <c r="F49" s="276">
        <f>'Tab 3'!F50+'Tab 4-PPN1'!F51+'Tab 4-PPN2'!F51+'Tab 4-PPN3'!F51+'Tab 4-PPN4'!F51+'Tab 4-PPN5'!F51+'Tab 4-PPN6'!F51+'Tab 4-PPN7'!F51+'Tab 4-PPN8'!F51+'Tab 4-PPN9'!F51+'Tab 4-PPN10'!F51+'Tab 4-PPN11'!F51+'Tab 4-PPN12'!F51+'Tab 4-PPN13'!F51+'Tab 4-PPN14'!F51+'Tab 4-PPN15'!F51+'Tab 4-PPN16'!F51+'Tab 4-PPN17'!F51+'Tab 4-PPN18'!F51+'Tab 4-PPN19'!F51+'Tab 4-PPN20'!F51</f>
        <v>0</v>
      </c>
      <c r="G49" s="276">
        <f t="shared" si="5"/>
        <v>0</v>
      </c>
      <c r="H49" s="276">
        <f>'Tab 3'!G50</f>
        <v>0</v>
      </c>
      <c r="I49" s="276">
        <f>'Tab 4-PPN1'!G51</f>
        <v>0</v>
      </c>
      <c r="J49" s="276">
        <f>'Tab 4-PPN2'!G51</f>
        <v>0</v>
      </c>
      <c r="K49" s="276">
        <f>'Tab 4-PPN3'!G51</f>
        <v>0</v>
      </c>
      <c r="L49" s="276">
        <f>'Tab 4-PPN4'!G51</f>
        <v>0</v>
      </c>
      <c r="M49" s="276">
        <f>'Tab 4-PPN5'!G51</f>
        <v>0</v>
      </c>
      <c r="N49" s="276">
        <f>'Tab 4-PPN6'!G51</f>
        <v>0</v>
      </c>
      <c r="O49" s="276">
        <f>'Tab 4-PPN7'!G51</f>
        <v>0</v>
      </c>
      <c r="P49" s="276">
        <f>'Tab 4-PPN8'!G51</f>
        <v>0</v>
      </c>
      <c r="Q49" s="276">
        <f>'Tab 4-PPN9'!G51</f>
        <v>0</v>
      </c>
      <c r="R49" s="276">
        <f>'Tab 4-PPN10'!G51</f>
        <v>0</v>
      </c>
      <c r="S49" s="276">
        <f>'Tab 4-PPN11'!G51</f>
        <v>0</v>
      </c>
      <c r="T49" s="276">
        <f>'Tab 4-PPN12'!G51</f>
        <v>0</v>
      </c>
      <c r="U49" s="276">
        <f>'Tab 4-PPN13'!G51</f>
        <v>0</v>
      </c>
      <c r="V49" s="276">
        <f>'Tab 4-PPN14'!G51</f>
        <v>0</v>
      </c>
      <c r="W49" s="276">
        <f>'Tab 4-PPN15'!G51</f>
        <v>0</v>
      </c>
      <c r="X49" s="276">
        <f>'Tab 4-PPN16'!G51</f>
        <v>0</v>
      </c>
      <c r="Y49" s="276">
        <f>'Tab 4-PPN17'!G51</f>
        <v>0</v>
      </c>
      <c r="Z49" s="276">
        <f>'Tab 4-PPN18'!G51</f>
        <v>0</v>
      </c>
      <c r="AA49" s="276">
        <f>'Tab 4-PPN19'!G51</f>
        <v>0</v>
      </c>
      <c r="AB49" s="277">
        <f>'Tab 4-PPN20'!G51</f>
        <v>0</v>
      </c>
      <c r="AD49" s="242">
        <f t="shared" si="3"/>
        <v>0</v>
      </c>
    </row>
    <row r="50" spans="2:30" s="140" customFormat="1" ht="38.25" thickBot="1">
      <c r="B50" s="218" t="s">
        <v>23</v>
      </c>
      <c r="C50" s="144" t="s">
        <v>102</v>
      </c>
      <c r="D50" s="184">
        <v>615000</v>
      </c>
      <c r="E50" s="274">
        <f>E51+E54</f>
        <v>0</v>
      </c>
      <c r="F50" s="274">
        <f aca="true" t="shared" si="6" ref="F50:AB50">F51+F54</f>
        <v>0</v>
      </c>
      <c r="G50" s="274">
        <f t="shared" si="6"/>
        <v>0</v>
      </c>
      <c r="H50" s="274">
        <f t="shared" si="6"/>
        <v>0</v>
      </c>
      <c r="I50" s="274">
        <f t="shared" si="6"/>
        <v>0</v>
      </c>
      <c r="J50" s="274">
        <f t="shared" si="6"/>
        <v>0</v>
      </c>
      <c r="K50" s="274">
        <f t="shared" si="6"/>
        <v>0</v>
      </c>
      <c r="L50" s="274">
        <f t="shared" si="6"/>
        <v>0</v>
      </c>
      <c r="M50" s="274">
        <f t="shared" si="6"/>
        <v>0</v>
      </c>
      <c r="N50" s="274">
        <f t="shared" si="6"/>
        <v>0</v>
      </c>
      <c r="O50" s="274">
        <f t="shared" si="6"/>
        <v>0</v>
      </c>
      <c r="P50" s="274">
        <f t="shared" si="6"/>
        <v>0</v>
      </c>
      <c r="Q50" s="274">
        <f t="shared" si="6"/>
        <v>0</v>
      </c>
      <c r="R50" s="274">
        <f t="shared" si="6"/>
        <v>0</v>
      </c>
      <c r="S50" s="274">
        <f t="shared" si="6"/>
        <v>0</v>
      </c>
      <c r="T50" s="274">
        <f t="shared" si="6"/>
        <v>0</v>
      </c>
      <c r="U50" s="274">
        <f t="shared" si="6"/>
        <v>0</v>
      </c>
      <c r="V50" s="274">
        <f t="shared" si="6"/>
        <v>0</v>
      </c>
      <c r="W50" s="274">
        <f t="shared" si="6"/>
        <v>0</v>
      </c>
      <c r="X50" s="274">
        <f t="shared" si="6"/>
        <v>0</v>
      </c>
      <c r="Y50" s="274">
        <f t="shared" si="6"/>
        <v>0</v>
      </c>
      <c r="Z50" s="274">
        <f t="shared" si="6"/>
        <v>0</v>
      </c>
      <c r="AA50" s="274">
        <f t="shared" si="6"/>
        <v>0</v>
      </c>
      <c r="AB50" s="275">
        <f t="shared" si="6"/>
        <v>0</v>
      </c>
      <c r="AC50" s="145"/>
      <c r="AD50" s="242">
        <f t="shared" si="3"/>
        <v>0</v>
      </c>
    </row>
    <row r="51" spans="2:30" ht="37.5">
      <c r="B51" s="219">
        <v>1</v>
      </c>
      <c r="C51" s="189" t="s">
        <v>91</v>
      </c>
      <c r="D51" s="183">
        <v>615100</v>
      </c>
      <c r="E51" s="276">
        <f>'Tab 3'!E52+'Tab 4-PPN1'!E53+'Tab 4-PPN2'!E53+'Tab 4-PPN3'!E53+'Tab 4-PPN4'!E53+'Tab 4-PPN5'!E53+'Tab 4-PPN6'!E53+'Tab 4-PPN7'!E53+'Tab 4-PPN8'!E53+'Tab 4-PPN9'!E53+'Tab 4-PPN10'!E53+'Tab 4-PPN11'!E53+'Tab 4-PPN12'!E53+'Tab 4-PPN13'!E53+'Tab 4-PPN14'!E53+'Tab 4-PPN15'!E53+'Tab 4-PPN16'!E53+'Tab 4-PPN17'!E53+'Tab 4-PPN18'!E53+'Tab 4-PPN19'!E53+'Tab 4-PPN20'!E53</f>
        <v>0</v>
      </c>
      <c r="F51" s="276">
        <f>'Tab 3'!F52+'Tab 4-PPN1'!F53+'Tab 4-PPN2'!F53+'Tab 4-PPN3'!F53+'Tab 4-PPN4'!F53+'Tab 4-PPN5'!F53+'Tab 4-PPN6'!F53+'Tab 4-PPN7'!F53+'Tab 4-PPN8'!F53+'Tab 4-PPN9'!F53+'Tab 4-PPN10'!F53+'Tab 4-PPN11'!F53+'Tab 4-PPN12'!F53+'Tab 4-PPN13'!F53+'Tab 4-PPN14'!F53+'Tab 4-PPN15'!F53+'Tab 4-PPN16'!F53+'Tab 4-PPN17'!F53+'Tab 4-PPN18'!F53+'Tab 4-PPN19'!F53+'Tab 4-PPN20'!F53</f>
        <v>0</v>
      </c>
      <c r="G51" s="276">
        <f>SUM(H51:AB51)</f>
        <v>0</v>
      </c>
      <c r="H51" s="276">
        <f>'Tab 3'!G52</f>
        <v>0</v>
      </c>
      <c r="I51" s="276">
        <f>'Tab 4-PPN1'!G53</f>
        <v>0</v>
      </c>
      <c r="J51" s="276">
        <f>'Tab 4-PPN2'!G53</f>
        <v>0</v>
      </c>
      <c r="K51" s="276">
        <f>'Tab 4-PPN3'!G53</f>
        <v>0</v>
      </c>
      <c r="L51" s="276">
        <f>'Tab 4-PPN4'!G53</f>
        <v>0</v>
      </c>
      <c r="M51" s="276">
        <f>'Tab 4-PPN5'!G53</f>
        <v>0</v>
      </c>
      <c r="N51" s="276">
        <f>'Tab 4-PPN6'!G53</f>
        <v>0</v>
      </c>
      <c r="O51" s="276">
        <f>'Tab 4-PPN7'!G53</f>
        <v>0</v>
      </c>
      <c r="P51" s="276">
        <f>'Tab 4-PPN8'!G53</f>
        <v>0</v>
      </c>
      <c r="Q51" s="276">
        <f>'Tab 4-PPN9'!G53</f>
        <v>0</v>
      </c>
      <c r="R51" s="276">
        <f>'Tab 4-PPN10'!G53</f>
        <v>0</v>
      </c>
      <c r="S51" s="276">
        <f>'Tab 4-PPN11'!G53</f>
        <v>0</v>
      </c>
      <c r="T51" s="276">
        <f>'Tab 4-PPN12'!G53</f>
        <v>0</v>
      </c>
      <c r="U51" s="276">
        <f>'Tab 4-PPN13'!G53</f>
        <v>0</v>
      </c>
      <c r="V51" s="276">
        <f>'Tab 4-PPN14'!G53</f>
        <v>0</v>
      </c>
      <c r="W51" s="276">
        <f>'Tab 4-PPN15'!G53</f>
        <v>0</v>
      </c>
      <c r="X51" s="276">
        <f>'Tab 4-PPN16'!G53</f>
        <v>0</v>
      </c>
      <c r="Y51" s="276">
        <f>'Tab 4-PPN17'!G53</f>
        <v>0</v>
      </c>
      <c r="Z51" s="276">
        <f>'Tab 4-PPN18'!G53</f>
        <v>0</v>
      </c>
      <c r="AA51" s="276">
        <f>'Tab 4-PPN19'!G53</f>
        <v>0</v>
      </c>
      <c r="AB51" s="277">
        <f>'Tab 4-PPN20'!G53</f>
        <v>0</v>
      </c>
      <c r="AD51" s="242">
        <f t="shared" si="3"/>
        <v>0</v>
      </c>
    </row>
    <row r="52" spans="2:30" ht="19.5">
      <c r="B52" s="37"/>
      <c r="C52" s="121"/>
      <c r="D52" s="122"/>
      <c r="E52" s="272">
        <f>'Tab 3'!E53+'Tab 4-PPN1'!E54+'Tab 4-PPN2'!E54+'Tab 4-PPN3'!E54+'Tab 4-PPN4'!E54+'Tab 4-PPN5'!E54+'Tab 4-PPN6'!E54+'Tab 4-PPN7'!E54+'Tab 4-PPN8'!E54+'Tab 4-PPN9'!E54+'Tab 4-PPN10'!E54+'Tab 4-PPN11'!E54+'Tab 4-PPN12'!E54+'Tab 4-PPN13'!E54+'Tab 4-PPN14'!E54+'Tab 4-PPN15'!E54+'Tab 4-PPN16'!E54+'Tab 4-PPN17'!E54+'Tab 4-PPN18'!E54+'Tab 4-PPN19'!E54+'Tab 4-PPN20'!E54</f>
        <v>0</v>
      </c>
      <c r="F52" s="272">
        <f>'Tab 3'!F53+'Tab 4-PPN1'!F54+'Tab 4-PPN2'!F54+'Tab 4-PPN3'!F54+'Tab 4-PPN4'!F54+'Tab 4-PPN5'!F54+'Tab 4-PPN6'!F54+'Tab 4-PPN7'!F54+'Tab 4-PPN8'!F54+'Tab 4-PPN9'!F54+'Tab 4-PPN10'!F54+'Tab 4-PPN11'!F54+'Tab 4-PPN12'!F54+'Tab 4-PPN13'!F54+'Tab 4-PPN14'!F54+'Tab 4-PPN15'!F54+'Tab 4-PPN16'!F54+'Tab 4-PPN17'!F54+'Tab 4-PPN18'!F54+'Tab 4-PPN19'!F54+'Tab 4-PPN20'!F54</f>
        <v>0</v>
      </c>
      <c r="G52" s="272">
        <f>SUM(H52:AB52)</f>
        <v>0</v>
      </c>
      <c r="H52" s="272">
        <f>'Tab 3'!G53</f>
        <v>0</v>
      </c>
      <c r="I52" s="272">
        <f>'Tab 4-PPN1'!G54</f>
        <v>0</v>
      </c>
      <c r="J52" s="272">
        <f>'Tab 4-PPN2'!G54</f>
        <v>0</v>
      </c>
      <c r="K52" s="272">
        <f>'Tab 4-PPN3'!G54</f>
        <v>0</v>
      </c>
      <c r="L52" s="272">
        <f>'Tab 4-PPN4'!G54</f>
        <v>0</v>
      </c>
      <c r="M52" s="272">
        <f>'Tab 4-PPN5'!G54</f>
        <v>0</v>
      </c>
      <c r="N52" s="272">
        <f>'Tab 4-PPN6'!G54</f>
        <v>0</v>
      </c>
      <c r="O52" s="272">
        <f>'Tab 4-PPN7'!G54</f>
        <v>0</v>
      </c>
      <c r="P52" s="272">
        <f>'Tab 4-PPN8'!G54</f>
        <v>0</v>
      </c>
      <c r="Q52" s="272">
        <f>'Tab 4-PPN9'!G54</f>
        <v>0</v>
      </c>
      <c r="R52" s="272">
        <f>'Tab 4-PPN10'!G54</f>
        <v>0</v>
      </c>
      <c r="S52" s="272">
        <f>'Tab 4-PPN11'!G54</f>
        <v>0</v>
      </c>
      <c r="T52" s="272">
        <f>'Tab 4-PPN12'!G54</f>
        <v>0</v>
      </c>
      <c r="U52" s="272">
        <f>'Tab 4-PPN13'!G54</f>
        <v>0</v>
      </c>
      <c r="V52" s="272">
        <f>'Tab 4-PPN14'!G54</f>
        <v>0</v>
      </c>
      <c r="W52" s="272">
        <f>'Tab 4-PPN15'!G54</f>
        <v>0</v>
      </c>
      <c r="X52" s="272">
        <f>'Tab 4-PPN16'!G54</f>
        <v>0</v>
      </c>
      <c r="Y52" s="272">
        <f>'Tab 4-PPN17'!G54</f>
        <v>0</v>
      </c>
      <c r="Z52" s="272">
        <f>'Tab 4-PPN18'!G54</f>
        <v>0</v>
      </c>
      <c r="AA52" s="272">
        <f>'Tab 4-PPN19'!G54</f>
        <v>0</v>
      </c>
      <c r="AB52" s="273">
        <f>'Tab 4-PPN20'!G54</f>
        <v>0</v>
      </c>
      <c r="AD52" s="242">
        <f t="shared" si="3"/>
        <v>0</v>
      </c>
    </row>
    <row r="53" spans="2:30" ht="19.5">
      <c r="B53" s="37"/>
      <c r="C53" s="121"/>
      <c r="D53" s="122"/>
      <c r="E53" s="272">
        <f>'Tab 3'!E54+'Tab 4-PPN1'!E55+'Tab 4-PPN2'!E55+'Tab 4-PPN3'!E55+'Tab 4-PPN4'!E55+'Tab 4-PPN5'!E55+'Tab 4-PPN6'!E55+'Tab 4-PPN7'!E55+'Tab 4-PPN8'!E55+'Tab 4-PPN9'!E55+'Tab 4-PPN10'!E55+'Tab 4-PPN11'!E55+'Tab 4-PPN12'!E55+'Tab 4-PPN13'!E55+'Tab 4-PPN14'!E55+'Tab 4-PPN15'!E55+'Tab 4-PPN16'!E55+'Tab 4-PPN17'!E55+'Tab 4-PPN18'!E55+'Tab 4-PPN19'!E55+'Tab 4-PPN20'!E55</f>
        <v>0</v>
      </c>
      <c r="F53" s="272">
        <f>'Tab 3'!F54+'Tab 4-PPN1'!F55+'Tab 4-PPN2'!F55+'Tab 4-PPN3'!F55+'Tab 4-PPN4'!F55+'Tab 4-PPN5'!F55+'Tab 4-PPN6'!F55+'Tab 4-PPN7'!F55+'Tab 4-PPN8'!F55+'Tab 4-PPN9'!F55+'Tab 4-PPN10'!F55+'Tab 4-PPN11'!F55+'Tab 4-PPN12'!F55+'Tab 4-PPN13'!F55+'Tab 4-PPN14'!F55+'Tab 4-PPN15'!F55+'Tab 4-PPN16'!F55+'Tab 4-PPN17'!F55+'Tab 4-PPN18'!F55+'Tab 4-PPN19'!F55+'Tab 4-PPN20'!F55</f>
        <v>0</v>
      </c>
      <c r="G53" s="272">
        <f>SUM(H53:AB53)</f>
        <v>0</v>
      </c>
      <c r="H53" s="272">
        <f>'Tab 3'!G54</f>
        <v>0</v>
      </c>
      <c r="I53" s="272">
        <f>'Tab 4-PPN1'!G55</f>
        <v>0</v>
      </c>
      <c r="J53" s="272">
        <f>'Tab 4-PPN2'!G55</f>
        <v>0</v>
      </c>
      <c r="K53" s="272">
        <f>'Tab 4-PPN3'!G55</f>
        <v>0</v>
      </c>
      <c r="L53" s="272">
        <f>'Tab 4-PPN4'!G55</f>
        <v>0</v>
      </c>
      <c r="M53" s="272">
        <f>'Tab 4-PPN5'!G55</f>
        <v>0</v>
      </c>
      <c r="N53" s="272">
        <f>'Tab 4-PPN6'!G55</f>
        <v>0</v>
      </c>
      <c r="O53" s="272">
        <f>'Tab 4-PPN7'!G55</f>
        <v>0</v>
      </c>
      <c r="P53" s="272">
        <f>'Tab 4-PPN8'!G55</f>
        <v>0</v>
      </c>
      <c r="Q53" s="272">
        <f>'Tab 4-PPN9'!G55</f>
        <v>0</v>
      </c>
      <c r="R53" s="272">
        <f>'Tab 4-PPN10'!G55</f>
        <v>0</v>
      </c>
      <c r="S53" s="272">
        <f>'Tab 4-PPN11'!G55</f>
        <v>0</v>
      </c>
      <c r="T53" s="272">
        <f>'Tab 4-PPN12'!G55</f>
        <v>0</v>
      </c>
      <c r="U53" s="272">
        <f>'Tab 4-PPN13'!G55</f>
        <v>0</v>
      </c>
      <c r="V53" s="272">
        <f>'Tab 4-PPN14'!G55</f>
        <v>0</v>
      </c>
      <c r="W53" s="272">
        <f>'Tab 4-PPN15'!G55</f>
        <v>0</v>
      </c>
      <c r="X53" s="272">
        <f>'Tab 4-PPN16'!G55</f>
        <v>0</v>
      </c>
      <c r="Y53" s="272">
        <f>'Tab 4-PPN17'!G55</f>
        <v>0</v>
      </c>
      <c r="Z53" s="272">
        <f>'Tab 4-PPN18'!G55</f>
        <v>0</v>
      </c>
      <c r="AA53" s="272">
        <f>'Tab 4-PPN19'!G55</f>
        <v>0</v>
      </c>
      <c r="AB53" s="273">
        <f>'Tab 4-PPN20'!G55</f>
        <v>0</v>
      </c>
      <c r="AD53" s="242">
        <f t="shared" si="3"/>
        <v>0</v>
      </c>
    </row>
    <row r="54" spans="2:30" ht="37.5">
      <c r="B54" s="37">
        <v>2</v>
      </c>
      <c r="C54" s="123" t="s">
        <v>92</v>
      </c>
      <c r="D54" s="122">
        <v>615200</v>
      </c>
      <c r="E54" s="272">
        <f>'Tab 3'!E55+'Tab 4-PPN1'!E56+'Tab 4-PPN2'!E56+'Tab 4-PPN3'!E56+'Tab 4-PPN4'!E56+'Tab 4-PPN5'!E56+'Tab 4-PPN6'!E56+'Tab 4-PPN7'!E56+'Tab 4-PPN8'!E56+'Tab 4-PPN9'!E56+'Tab 4-PPN10'!E56+'Tab 4-PPN11'!E56+'Tab 4-PPN12'!E56+'Tab 4-PPN13'!E56+'Tab 4-PPN14'!E56+'Tab 4-PPN15'!E56+'Tab 4-PPN16'!E56+'Tab 4-PPN17'!E56+'Tab 4-PPN18'!E56+'Tab 4-PPN19'!E56+'Tab 4-PPN20'!E56</f>
        <v>0</v>
      </c>
      <c r="F54" s="272">
        <f>'Tab 3'!F55+'Tab 4-PPN1'!F56+'Tab 4-PPN2'!F56+'Tab 4-PPN3'!F56+'Tab 4-PPN4'!F56+'Tab 4-PPN5'!F56+'Tab 4-PPN6'!F56+'Tab 4-PPN7'!F56+'Tab 4-PPN8'!F56+'Tab 4-PPN9'!F56+'Tab 4-PPN10'!F56+'Tab 4-PPN11'!F56+'Tab 4-PPN12'!F56+'Tab 4-PPN13'!F56+'Tab 4-PPN14'!F56+'Tab 4-PPN15'!F56+'Tab 4-PPN16'!F56+'Tab 4-PPN17'!F56+'Tab 4-PPN18'!F56+'Tab 4-PPN19'!F56+'Tab 4-PPN20'!F56</f>
        <v>0</v>
      </c>
      <c r="G54" s="272">
        <f>SUM(H54:AB54)</f>
        <v>0</v>
      </c>
      <c r="H54" s="272">
        <f>'Tab 3'!G55</f>
        <v>0</v>
      </c>
      <c r="I54" s="272">
        <f>'Tab 4-PPN1'!G56</f>
        <v>0</v>
      </c>
      <c r="J54" s="272">
        <f>'Tab 4-PPN2'!G56</f>
        <v>0</v>
      </c>
      <c r="K54" s="272">
        <f>'Tab 4-PPN3'!G56</f>
        <v>0</v>
      </c>
      <c r="L54" s="272">
        <f>'Tab 4-PPN4'!G56</f>
        <v>0</v>
      </c>
      <c r="M54" s="272">
        <f>'Tab 4-PPN5'!G56</f>
        <v>0</v>
      </c>
      <c r="N54" s="272">
        <f>'Tab 4-PPN6'!G56</f>
        <v>0</v>
      </c>
      <c r="O54" s="272">
        <f>'Tab 4-PPN7'!G56</f>
        <v>0</v>
      </c>
      <c r="P54" s="272">
        <f>'Tab 4-PPN8'!G56</f>
        <v>0</v>
      </c>
      <c r="Q54" s="272">
        <f>'Tab 4-PPN9'!G56</f>
        <v>0</v>
      </c>
      <c r="R54" s="272">
        <f>'Tab 4-PPN10'!G56</f>
        <v>0</v>
      </c>
      <c r="S54" s="272">
        <f>'Tab 4-PPN11'!G56</f>
        <v>0</v>
      </c>
      <c r="T54" s="272">
        <f>'Tab 4-PPN12'!G56</f>
        <v>0</v>
      </c>
      <c r="U54" s="272">
        <f>'Tab 4-PPN13'!G56</f>
        <v>0</v>
      </c>
      <c r="V54" s="272">
        <f>'Tab 4-PPN14'!G56</f>
        <v>0</v>
      </c>
      <c r="W54" s="272">
        <f>'Tab 4-PPN15'!G56</f>
        <v>0</v>
      </c>
      <c r="X54" s="272">
        <f>'Tab 4-PPN16'!G56</f>
        <v>0</v>
      </c>
      <c r="Y54" s="272">
        <f>'Tab 4-PPN17'!G56</f>
        <v>0</v>
      </c>
      <c r="Z54" s="272">
        <f>'Tab 4-PPN18'!G56</f>
        <v>0</v>
      </c>
      <c r="AA54" s="272">
        <f>'Tab 4-PPN19'!G56</f>
        <v>0</v>
      </c>
      <c r="AB54" s="273">
        <f>'Tab 4-PPN20'!G56</f>
        <v>0</v>
      </c>
      <c r="AD54" s="242">
        <f t="shared" si="3"/>
        <v>0</v>
      </c>
    </row>
    <row r="55" spans="2:30" ht="19.5">
      <c r="B55" s="37"/>
      <c r="C55" s="123"/>
      <c r="D55" s="122"/>
      <c r="E55" s="272">
        <f>'Tab 3'!E56+'Tab 4-PPN1'!E57+'Tab 4-PPN2'!E57+'Tab 4-PPN3'!E57+'Tab 4-PPN4'!E57+'Tab 4-PPN5'!E57+'Tab 4-PPN6'!E57+'Tab 4-PPN7'!E57+'Tab 4-PPN8'!E57+'Tab 4-PPN9'!E57+'Tab 4-PPN10'!E57+'Tab 4-PPN11'!E57+'Tab 4-PPN12'!E57+'Tab 4-PPN13'!E57+'Tab 4-PPN14'!E57+'Tab 4-PPN15'!E57+'Tab 4-PPN16'!E57+'Tab 4-PPN17'!E57+'Tab 4-PPN18'!E57+'Tab 4-PPN19'!E57+'Tab 4-PPN20'!E57</f>
        <v>0</v>
      </c>
      <c r="F55" s="272">
        <f>'Tab 3'!F56+'Tab 4-PPN1'!F57+'Tab 4-PPN2'!F57+'Tab 4-PPN3'!F57+'Tab 4-PPN4'!F57+'Tab 4-PPN5'!F57+'Tab 4-PPN6'!F57+'Tab 4-PPN7'!F57+'Tab 4-PPN8'!F57+'Tab 4-PPN9'!F57+'Tab 4-PPN10'!F57+'Tab 4-PPN11'!F57+'Tab 4-PPN12'!F57+'Tab 4-PPN13'!F57+'Tab 4-PPN14'!F57+'Tab 4-PPN15'!F57+'Tab 4-PPN16'!F57+'Tab 4-PPN17'!F57+'Tab 4-PPN18'!F57+'Tab 4-PPN19'!F57+'Tab 4-PPN20'!F57</f>
        <v>0</v>
      </c>
      <c r="G55" s="272">
        <f>SUM(H55:AB55)</f>
        <v>0</v>
      </c>
      <c r="H55" s="272">
        <f>'Tab 3'!G56</f>
        <v>0</v>
      </c>
      <c r="I55" s="272">
        <f>'Tab 4-PPN1'!G57</f>
        <v>0</v>
      </c>
      <c r="J55" s="272">
        <f>'Tab 4-PPN2'!G57</f>
        <v>0</v>
      </c>
      <c r="K55" s="272">
        <f>'Tab 4-PPN3'!G57</f>
        <v>0</v>
      </c>
      <c r="L55" s="272">
        <f>'Tab 4-PPN4'!G57</f>
        <v>0</v>
      </c>
      <c r="M55" s="272">
        <f>'Tab 4-PPN5'!G57</f>
        <v>0</v>
      </c>
      <c r="N55" s="272">
        <f>'Tab 4-PPN6'!G57</f>
        <v>0</v>
      </c>
      <c r="O55" s="272">
        <f>'Tab 4-PPN7'!G57</f>
        <v>0</v>
      </c>
      <c r="P55" s="272">
        <f>'Tab 4-PPN8'!G57</f>
        <v>0</v>
      </c>
      <c r="Q55" s="272">
        <f>'Tab 4-PPN9'!G57</f>
        <v>0</v>
      </c>
      <c r="R55" s="272">
        <f>'Tab 4-PPN10'!G57</f>
        <v>0</v>
      </c>
      <c r="S55" s="272">
        <f>'Tab 4-PPN11'!G57</f>
        <v>0</v>
      </c>
      <c r="T55" s="272">
        <f>'Tab 4-PPN12'!G57</f>
        <v>0</v>
      </c>
      <c r="U55" s="272">
        <f>'Tab 4-PPN13'!G57</f>
        <v>0</v>
      </c>
      <c r="V55" s="272">
        <f>'Tab 4-PPN14'!G57</f>
        <v>0</v>
      </c>
      <c r="W55" s="272">
        <f>'Tab 4-PPN15'!G57</f>
        <v>0</v>
      </c>
      <c r="X55" s="272">
        <f>'Tab 4-PPN16'!G57</f>
        <v>0</v>
      </c>
      <c r="Y55" s="272">
        <f>'Tab 4-PPN17'!G57</f>
        <v>0</v>
      </c>
      <c r="Z55" s="272">
        <f>'Tab 4-PPN18'!G57</f>
        <v>0</v>
      </c>
      <c r="AA55" s="272">
        <f>'Tab 4-PPN19'!G57</f>
        <v>0</v>
      </c>
      <c r="AB55" s="273">
        <f>'Tab 4-PPN20'!G57</f>
        <v>0</v>
      </c>
      <c r="AD55" s="242">
        <f t="shared" si="3"/>
        <v>0</v>
      </c>
    </row>
    <row r="56" spans="2:30" s="140" customFormat="1" ht="38.25" thickBot="1">
      <c r="B56" s="218" t="s">
        <v>24</v>
      </c>
      <c r="C56" s="144" t="s">
        <v>48</v>
      </c>
      <c r="D56" s="184">
        <v>616000</v>
      </c>
      <c r="E56" s="274">
        <f>E57</f>
        <v>0</v>
      </c>
      <c r="F56" s="274">
        <f aca="true" t="shared" si="7" ref="F56:AB56">F57</f>
        <v>0</v>
      </c>
      <c r="G56" s="274">
        <f t="shared" si="7"/>
        <v>0</v>
      </c>
      <c r="H56" s="274">
        <f t="shared" si="7"/>
        <v>0</v>
      </c>
      <c r="I56" s="274">
        <f t="shared" si="7"/>
        <v>0</v>
      </c>
      <c r="J56" s="274">
        <f t="shared" si="7"/>
        <v>0</v>
      </c>
      <c r="K56" s="274">
        <f t="shared" si="7"/>
        <v>0</v>
      </c>
      <c r="L56" s="274">
        <f t="shared" si="7"/>
        <v>0</v>
      </c>
      <c r="M56" s="274">
        <f t="shared" si="7"/>
        <v>0</v>
      </c>
      <c r="N56" s="274">
        <f t="shared" si="7"/>
        <v>0</v>
      </c>
      <c r="O56" s="274">
        <f t="shared" si="7"/>
        <v>0</v>
      </c>
      <c r="P56" s="274">
        <f t="shared" si="7"/>
        <v>0</v>
      </c>
      <c r="Q56" s="274">
        <f t="shared" si="7"/>
        <v>0</v>
      </c>
      <c r="R56" s="274">
        <f t="shared" si="7"/>
        <v>0</v>
      </c>
      <c r="S56" s="274">
        <f t="shared" si="7"/>
        <v>0</v>
      </c>
      <c r="T56" s="274">
        <f t="shared" si="7"/>
        <v>0</v>
      </c>
      <c r="U56" s="274">
        <f t="shared" si="7"/>
        <v>0</v>
      </c>
      <c r="V56" s="274">
        <f t="shared" si="7"/>
        <v>0</v>
      </c>
      <c r="W56" s="274">
        <f t="shared" si="7"/>
        <v>0</v>
      </c>
      <c r="X56" s="274">
        <f t="shared" si="7"/>
        <v>0</v>
      </c>
      <c r="Y56" s="274">
        <f t="shared" si="7"/>
        <v>0</v>
      </c>
      <c r="Z56" s="274">
        <f t="shared" si="7"/>
        <v>0</v>
      </c>
      <c r="AA56" s="274">
        <f t="shared" si="7"/>
        <v>0</v>
      </c>
      <c r="AB56" s="275">
        <f t="shared" si="7"/>
        <v>0</v>
      </c>
      <c r="AC56" s="145"/>
      <c r="AD56" s="242">
        <f t="shared" si="3"/>
        <v>0</v>
      </c>
    </row>
    <row r="57" spans="2:30" ht="19.5">
      <c r="B57" s="219">
        <v>1</v>
      </c>
      <c r="C57" s="188" t="s">
        <v>93</v>
      </c>
      <c r="D57" s="183">
        <v>616200</v>
      </c>
      <c r="E57" s="276">
        <f>'Tab 3'!E58+'Tab 4-PPN1'!E59+'Tab 4-PPN2'!E59+'Tab 4-PPN3'!E59+'Tab 4-PPN4'!E59+'Tab 4-PPN5'!E59+'Tab 4-PPN6'!E59+'Tab 4-PPN7'!E59+'Tab 4-PPN8'!E59+'Tab 4-PPN9'!E59+'Tab 4-PPN10'!E59+'Tab 4-PPN11'!E59+'Tab 4-PPN12'!E59+'Tab 4-PPN13'!E59+'Tab 4-PPN14'!E59+'Tab 4-PPN15'!E59+'Tab 4-PPN16'!E59+'Tab 4-PPN17'!E59+'Tab 4-PPN18'!E59+'Tab 4-PPN19'!E59+'Tab 4-PPN20'!E59</f>
        <v>0</v>
      </c>
      <c r="F57" s="276">
        <f>'Tab 3'!F58+'Tab 4-PPN1'!F59+'Tab 4-PPN2'!F59+'Tab 4-PPN3'!F59+'Tab 4-PPN4'!F59+'Tab 4-PPN5'!F59+'Tab 4-PPN6'!F59+'Tab 4-PPN7'!F59+'Tab 4-PPN8'!F59+'Tab 4-PPN9'!F59+'Tab 4-PPN10'!F59+'Tab 4-PPN11'!F59+'Tab 4-PPN12'!F59+'Tab 4-PPN13'!F59+'Tab 4-PPN14'!F59+'Tab 4-PPN15'!F59+'Tab 4-PPN16'!F59+'Tab 4-PPN17'!F59+'Tab 4-PPN18'!F59+'Tab 4-PPN19'!F59+'Tab 4-PPN20'!F59</f>
        <v>0</v>
      </c>
      <c r="G57" s="276">
        <f>SUM(H57:AB57)</f>
        <v>0</v>
      </c>
      <c r="H57" s="276">
        <f>'Tab 3'!G58</f>
        <v>0</v>
      </c>
      <c r="I57" s="276">
        <f>'Tab 4-PPN1'!G59</f>
        <v>0</v>
      </c>
      <c r="J57" s="276">
        <f>'Tab 4-PPN2'!G59</f>
        <v>0</v>
      </c>
      <c r="K57" s="276">
        <f>'Tab 4-PPN3'!G59</f>
        <v>0</v>
      </c>
      <c r="L57" s="276">
        <f>'Tab 4-PPN4'!G59</f>
        <v>0</v>
      </c>
      <c r="M57" s="276">
        <f>'Tab 4-PPN5'!G59</f>
        <v>0</v>
      </c>
      <c r="N57" s="276">
        <f>'Tab 4-PPN6'!G59</f>
        <v>0</v>
      </c>
      <c r="O57" s="276">
        <f>'Tab 4-PPN7'!G59</f>
        <v>0</v>
      </c>
      <c r="P57" s="276">
        <f>'Tab 4-PPN8'!G59</f>
        <v>0</v>
      </c>
      <c r="Q57" s="276">
        <f>'Tab 4-PPN9'!G59</f>
        <v>0</v>
      </c>
      <c r="R57" s="276">
        <f>'Tab 4-PPN10'!G59</f>
        <v>0</v>
      </c>
      <c r="S57" s="276">
        <f>'Tab 4-PPN11'!G59</f>
        <v>0</v>
      </c>
      <c r="T57" s="276">
        <f>'Tab 4-PPN12'!G59</f>
        <v>0</v>
      </c>
      <c r="U57" s="276">
        <f>'Tab 4-PPN13'!G59</f>
        <v>0</v>
      </c>
      <c r="V57" s="276">
        <f>'Tab 4-PPN14'!G59</f>
        <v>0</v>
      </c>
      <c r="W57" s="276">
        <f>'Tab 4-PPN15'!G59</f>
        <v>0</v>
      </c>
      <c r="X57" s="276">
        <f>'Tab 4-PPN16'!G59</f>
        <v>0</v>
      </c>
      <c r="Y57" s="276">
        <f>'Tab 4-PPN17'!G59</f>
        <v>0</v>
      </c>
      <c r="Z57" s="276">
        <f>'Tab 4-PPN18'!G59</f>
        <v>0</v>
      </c>
      <c r="AA57" s="276">
        <f>'Tab 4-PPN19'!G59</f>
        <v>0</v>
      </c>
      <c r="AB57" s="277">
        <f>'Tab 4-PPN20'!G59</f>
        <v>0</v>
      </c>
      <c r="AD57" s="242">
        <f t="shared" si="3"/>
        <v>0</v>
      </c>
    </row>
    <row r="58" spans="2:30" s="140" customFormat="1" ht="57" thickBot="1">
      <c r="B58" s="218" t="s">
        <v>28</v>
      </c>
      <c r="C58" s="144" t="s">
        <v>143</v>
      </c>
      <c r="D58" s="184"/>
      <c r="E58" s="274">
        <f>SUM(E59:E64)</f>
        <v>50000</v>
      </c>
      <c r="F58" s="274">
        <f aca="true" t="shared" si="8" ref="F58:AB58">SUM(F59:F64)</f>
        <v>50000</v>
      </c>
      <c r="G58" s="274">
        <f t="shared" si="8"/>
        <v>50000</v>
      </c>
      <c r="H58" s="274">
        <f t="shared" si="8"/>
        <v>48000</v>
      </c>
      <c r="I58" s="274">
        <f t="shared" si="8"/>
        <v>0</v>
      </c>
      <c r="J58" s="274">
        <f t="shared" si="8"/>
        <v>2000</v>
      </c>
      <c r="K58" s="274">
        <f t="shared" si="8"/>
        <v>0</v>
      </c>
      <c r="L58" s="274">
        <f t="shared" si="8"/>
        <v>0</v>
      </c>
      <c r="M58" s="274">
        <f t="shared" si="8"/>
        <v>0</v>
      </c>
      <c r="N58" s="274">
        <f t="shared" si="8"/>
        <v>0</v>
      </c>
      <c r="O58" s="274">
        <f t="shared" si="8"/>
        <v>0</v>
      </c>
      <c r="P58" s="274">
        <f t="shared" si="8"/>
        <v>0</v>
      </c>
      <c r="Q58" s="274">
        <f t="shared" si="8"/>
        <v>0</v>
      </c>
      <c r="R58" s="274">
        <f t="shared" si="8"/>
        <v>0</v>
      </c>
      <c r="S58" s="274">
        <f t="shared" si="8"/>
        <v>0</v>
      </c>
      <c r="T58" s="274">
        <f t="shared" si="8"/>
        <v>0</v>
      </c>
      <c r="U58" s="274">
        <f t="shared" si="8"/>
        <v>0</v>
      </c>
      <c r="V58" s="274">
        <f t="shared" si="8"/>
        <v>0</v>
      </c>
      <c r="W58" s="274">
        <f t="shared" si="8"/>
        <v>0</v>
      </c>
      <c r="X58" s="274">
        <f t="shared" si="8"/>
        <v>0</v>
      </c>
      <c r="Y58" s="274">
        <f t="shared" si="8"/>
        <v>0</v>
      </c>
      <c r="Z58" s="274">
        <f t="shared" si="8"/>
        <v>0</v>
      </c>
      <c r="AA58" s="274">
        <f t="shared" si="8"/>
        <v>0</v>
      </c>
      <c r="AB58" s="275">
        <f t="shared" si="8"/>
        <v>0</v>
      </c>
      <c r="AD58" s="242">
        <f t="shared" si="3"/>
        <v>0</v>
      </c>
    </row>
    <row r="59" spans="2:30" ht="37.5">
      <c r="B59" s="221">
        <v>1</v>
      </c>
      <c r="C59" s="186" t="s">
        <v>94</v>
      </c>
      <c r="D59" s="185">
        <v>821100</v>
      </c>
      <c r="E59" s="276">
        <f>'Tab 3'!E60+'Tab 4-PPN1'!E61+'Tab 4-PPN2'!E61+'Tab 4-PPN3'!E61+'Tab 4-PPN4'!E61+'Tab 4-PPN5'!E61+'Tab 4-PPN6'!E61+'Tab 4-PPN7'!E61+'Tab 4-PPN8'!E61+'Tab 4-PPN9'!E61+'Tab 4-PPN10'!E61+'Tab 4-PPN11'!E61+'Tab 4-PPN12'!E61+'Tab 4-PPN13'!E61+'Tab 4-PPN14'!E61+'Tab 4-PPN15'!E61+'Tab 4-PPN16'!E61+'Tab 4-PPN17'!E61+'Tab 4-PPN18'!E61+'Tab 4-PPN19'!E61+'Tab 4-PPN20'!E61</f>
        <v>0</v>
      </c>
      <c r="F59" s="276">
        <f>'Tab 3'!F60+'Tab 4-PPN1'!F61+'Tab 4-PPN2'!F61+'Tab 4-PPN3'!F61+'Tab 4-PPN4'!F61+'Tab 4-PPN5'!F61+'Tab 4-PPN6'!F61+'Tab 4-PPN7'!F61+'Tab 4-PPN8'!F61+'Tab 4-PPN9'!F61+'Tab 4-PPN10'!F61+'Tab 4-PPN11'!F61+'Tab 4-PPN12'!F61+'Tab 4-PPN13'!F61+'Tab 4-PPN14'!F61+'Tab 4-PPN15'!F61+'Tab 4-PPN16'!F61+'Tab 4-PPN17'!F61+'Tab 4-PPN18'!F61+'Tab 4-PPN19'!F61+'Tab 4-PPN20'!F61</f>
        <v>0</v>
      </c>
      <c r="G59" s="276">
        <f aca="true" t="shared" si="9" ref="G59:G64">SUM(H59:AB59)</f>
        <v>0</v>
      </c>
      <c r="H59" s="276">
        <f>'Tab 3'!G60</f>
        <v>0</v>
      </c>
      <c r="I59" s="276">
        <f>'Tab 4-PPN1'!G61</f>
        <v>0</v>
      </c>
      <c r="J59" s="276">
        <f>'Tab 4-PPN2'!G61</f>
        <v>0</v>
      </c>
      <c r="K59" s="276">
        <f>'Tab 4-PPN3'!G61</f>
        <v>0</v>
      </c>
      <c r="L59" s="276">
        <f>'Tab 4-PPN4'!G61</f>
        <v>0</v>
      </c>
      <c r="M59" s="276">
        <f>'Tab 4-PPN5'!G61</f>
        <v>0</v>
      </c>
      <c r="N59" s="276">
        <f>'Tab 4-PPN6'!G61</f>
        <v>0</v>
      </c>
      <c r="O59" s="276">
        <f>'Tab 4-PPN7'!G61</f>
        <v>0</v>
      </c>
      <c r="P59" s="276">
        <f>'Tab 4-PPN8'!G61</f>
        <v>0</v>
      </c>
      <c r="Q59" s="276">
        <f>'Tab 4-PPN9'!G61</f>
        <v>0</v>
      </c>
      <c r="R59" s="276">
        <f>'Tab 4-PPN10'!G61</f>
        <v>0</v>
      </c>
      <c r="S59" s="276">
        <f>'Tab 4-PPN11'!G61</f>
        <v>0</v>
      </c>
      <c r="T59" s="276">
        <f>'Tab 4-PPN12'!G61</f>
        <v>0</v>
      </c>
      <c r="U59" s="276">
        <f>'Tab 4-PPN13'!G61</f>
        <v>0</v>
      </c>
      <c r="V59" s="276">
        <f>'Tab 4-PPN14'!G61</f>
        <v>0</v>
      </c>
      <c r="W59" s="276">
        <f>'Tab 4-PPN15'!G61</f>
        <v>0</v>
      </c>
      <c r="X59" s="276">
        <f>'Tab 4-PPN16'!G61</f>
        <v>0</v>
      </c>
      <c r="Y59" s="276">
        <f>'Tab 4-PPN17'!G61</f>
        <v>0</v>
      </c>
      <c r="Z59" s="276">
        <f>'Tab 4-PPN18'!G61</f>
        <v>0</v>
      </c>
      <c r="AA59" s="276">
        <f>'Tab 4-PPN19'!G61</f>
        <v>0</v>
      </c>
      <c r="AB59" s="277">
        <f>'Tab 4-PPN20'!G61</f>
        <v>0</v>
      </c>
      <c r="AD59" s="242">
        <f t="shared" si="3"/>
        <v>0</v>
      </c>
    </row>
    <row r="60" spans="2:30" ht="19.5">
      <c r="B60" s="32">
        <v>2</v>
      </c>
      <c r="C60" s="117" t="s">
        <v>43</v>
      </c>
      <c r="D60" s="33">
        <v>821200</v>
      </c>
      <c r="E60" s="272">
        <f>'Tab 3'!E61+'Tab 4-PPN1'!E62+'Tab 4-PPN2'!E62+'Tab 4-PPN3'!E62+'Tab 4-PPN4'!E62+'Tab 4-PPN5'!E62+'Tab 4-PPN6'!E62+'Tab 4-PPN7'!E62+'Tab 4-PPN8'!E62+'Tab 4-PPN9'!E62+'Tab 4-PPN10'!E62+'Tab 4-PPN11'!E62+'Tab 4-PPN12'!E62+'Tab 4-PPN13'!E62+'Tab 4-PPN14'!E62+'Tab 4-PPN15'!E62+'Tab 4-PPN16'!E62+'Tab 4-PPN17'!E62+'Tab 4-PPN18'!E62+'Tab 4-PPN19'!E62+'Tab 4-PPN20'!E62</f>
        <v>0</v>
      </c>
      <c r="F60" s="272">
        <f>'Tab 3'!F61+'Tab 4-PPN1'!F62+'Tab 4-PPN2'!F62+'Tab 4-PPN3'!F62+'Tab 4-PPN4'!F62+'Tab 4-PPN5'!F62+'Tab 4-PPN6'!F62+'Tab 4-PPN7'!F62+'Tab 4-PPN8'!F62+'Tab 4-PPN9'!F62+'Tab 4-PPN10'!F62+'Tab 4-PPN11'!F62+'Tab 4-PPN12'!F62+'Tab 4-PPN13'!F62+'Tab 4-PPN14'!F62+'Tab 4-PPN15'!F62+'Tab 4-PPN16'!F62+'Tab 4-PPN17'!F62+'Tab 4-PPN18'!F62+'Tab 4-PPN19'!F62+'Tab 4-PPN20'!F62</f>
        <v>0</v>
      </c>
      <c r="G60" s="272">
        <f t="shared" si="9"/>
        <v>0</v>
      </c>
      <c r="H60" s="272">
        <f>'Tab 3'!G61</f>
        <v>0</v>
      </c>
      <c r="I60" s="272">
        <f>'Tab 4-PPN1'!G62</f>
        <v>0</v>
      </c>
      <c r="J60" s="272">
        <f>'Tab 4-PPN2'!G62</f>
        <v>0</v>
      </c>
      <c r="K60" s="272">
        <f>'Tab 4-PPN3'!G62</f>
        <v>0</v>
      </c>
      <c r="L60" s="272">
        <f>'Tab 4-PPN4'!G62</f>
        <v>0</v>
      </c>
      <c r="M60" s="272">
        <f>'Tab 4-PPN5'!G62</f>
        <v>0</v>
      </c>
      <c r="N60" s="272">
        <f>'Tab 4-PPN6'!G62</f>
        <v>0</v>
      </c>
      <c r="O60" s="272">
        <f>'Tab 4-PPN7'!G62</f>
        <v>0</v>
      </c>
      <c r="P60" s="272">
        <f>'Tab 4-PPN8'!G62</f>
        <v>0</v>
      </c>
      <c r="Q60" s="272">
        <f>'Tab 4-PPN9'!G62</f>
        <v>0</v>
      </c>
      <c r="R60" s="272">
        <f>'Tab 4-PPN10'!G62</f>
        <v>0</v>
      </c>
      <c r="S60" s="272">
        <f>'Tab 4-PPN11'!G62</f>
        <v>0</v>
      </c>
      <c r="T60" s="272">
        <f>'Tab 4-PPN12'!G62</f>
        <v>0</v>
      </c>
      <c r="U60" s="272">
        <f>'Tab 4-PPN13'!G62</f>
        <v>0</v>
      </c>
      <c r="V60" s="272">
        <f>'Tab 4-PPN14'!G62</f>
        <v>0</v>
      </c>
      <c r="W60" s="272">
        <f>'Tab 4-PPN15'!G62</f>
        <v>0</v>
      </c>
      <c r="X60" s="272">
        <f>'Tab 4-PPN16'!G62</f>
        <v>0</v>
      </c>
      <c r="Y60" s="272">
        <f>'Tab 4-PPN17'!G62</f>
        <v>0</v>
      </c>
      <c r="Z60" s="272">
        <f>'Tab 4-PPN18'!G62</f>
        <v>0</v>
      </c>
      <c r="AA60" s="272">
        <f>'Tab 4-PPN19'!G62</f>
        <v>0</v>
      </c>
      <c r="AB60" s="273">
        <f>'Tab 4-PPN20'!G62</f>
        <v>0</v>
      </c>
      <c r="AD60" s="242">
        <f t="shared" si="3"/>
        <v>0</v>
      </c>
    </row>
    <row r="61" spans="2:30" ht="19.5">
      <c r="B61" s="32">
        <v>3</v>
      </c>
      <c r="C61" s="117" t="s">
        <v>44</v>
      </c>
      <c r="D61" s="33">
        <v>821300</v>
      </c>
      <c r="E61" s="272">
        <f>'Tab 3'!E62+'Tab 4-PPN1'!E63+'Tab 4-PPN2'!E63+'Tab 4-PPN3'!E63+'Tab 4-PPN4'!E63+'Tab 4-PPN5'!E63+'Tab 4-PPN6'!E63+'Tab 4-PPN7'!E63+'Tab 4-PPN8'!E63+'Tab 4-PPN9'!E63+'Tab 4-PPN10'!E63+'Tab 4-PPN11'!E63+'Tab 4-PPN12'!E63+'Tab 4-PPN13'!E63+'Tab 4-PPN14'!E63+'Tab 4-PPN15'!E63+'Tab 4-PPN16'!E63+'Tab 4-PPN17'!E63+'Tab 4-PPN18'!E63+'Tab 4-PPN19'!E63+'Tab 4-PPN20'!E63</f>
        <v>50000</v>
      </c>
      <c r="F61" s="272">
        <f>'Tab 3'!F62+'Tab 4-PPN1'!F63+'Tab 4-PPN2'!F63+'Tab 4-PPN3'!F63+'Tab 4-PPN4'!F63+'Tab 4-PPN5'!F63+'Tab 4-PPN6'!F63+'Tab 4-PPN7'!F63+'Tab 4-PPN8'!F63+'Tab 4-PPN9'!F63+'Tab 4-PPN10'!F63+'Tab 4-PPN11'!F63+'Tab 4-PPN12'!F63+'Tab 4-PPN13'!F63+'Tab 4-PPN14'!F63+'Tab 4-PPN15'!F63+'Tab 4-PPN16'!F63+'Tab 4-PPN17'!F63+'Tab 4-PPN18'!F63+'Tab 4-PPN19'!F63+'Tab 4-PPN20'!F63</f>
        <v>50000</v>
      </c>
      <c r="G61" s="272">
        <f t="shared" si="9"/>
        <v>50000</v>
      </c>
      <c r="H61" s="272">
        <f>'Tab 3'!G62</f>
        <v>48000</v>
      </c>
      <c r="I61" s="272">
        <f>'Tab 4-PPN1'!G63</f>
        <v>0</v>
      </c>
      <c r="J61" s="272">
        <f>'Tab 4-PPN2'!G63</f>
        <v>2000</v>
      </c>
      <c r="K61" s="272">
        <f>'Tab 4-PPN3'!G63</f>
        <v>0</v>
      </c>
      <c r="L61" s="272">
        <f>'Tab 4-PPN4'!G63</f>
        <v>0</v>
      </c>
      <c r="M61" s="272">
        <f>'Tab 4-PPN5'!G63</f>
        <v>0</v>
      </c>
      <c r="N61" s="272">
        <f>'Tab 4-PPN6'!G63</f>
        <v>0</v>
      </c>
      <c r="O61" s="272">
        <f>'Tab 4-PPN7'!G63</f>
        <v>0</v>
      </c>
      <c r="P61" s="272">
        <f>'Tab 4-PPN8'!G63</f>
        <v>0</v>
      </c>
      <c r="Q61" s="272">
        <f>'Tab 4-PPN9'!G63</f>
        <v>0</v>
      </c>
      <c r="R61" s="272">
        <f>'Tab 4-PPN10'!G63</f>
        <v>0</v>
      </c>
      <c r="S61" s="272">
        <f>'Tab 4-PPN11'!G63</f>
        <v>0</v>
      </c>
      <c r="T61" s="272">
        <f>'Tab 4-PPN12'!G63</f>
        <v>0</v>
      </c>
      <c r="U61" s="272">
        <f>'Tab 4-PPN13'!G63</f>
        <v>0</v>
      </c>
      <c r="V61" s="272">
        <f>'Tab 4-PPN14'!G63</f>
        <v>0</v>
      </c>
      <c r="W61" s="272">
        <f>'Tab 4-PPN15'!G63</f>
        <v>0</v>
      </c>
      <c r="X61" s="272">
        <f>'Tab 4-PPN16'!G63</f>
        <v>0</v>
      </c>
      <c r="Y61" s="272">
        <f>'Tab 4-PPN17'!G63</f>
        <v>0</v>
      </c>
      <c r="Z61" s="272">
        <f>'Tab 4-PPN18'!G63</f>
        <v>0</v>
      </c>
      <c r="AA61" s="272">
        <f>'Tab 4-PPN19'!G63</f>
        <v>0</v>
      </c>
      <c r="AB61" s="273">
        <f>'Tab 4-PPN20'!G63</f>
        <v>0</v>
      </c>
      <c r="AD61" s="242">
        <f t="shared" si="3"/>
        <v>0</v>
      </c>
    </row>
    <row r="62" spans="2:30" ht="37.5">
      <c r="B62" s="32">
        <v>4</v>
      </c>
      <c r="C62" s="123" t="s">
        <v>45</v>
      </c>
      <c r="D62" s="33">
        <v>821400</v>
      </c>
      <c r="E62" s="272">
        <f>'Tab 3'!E63+'Tab 4-PPN1'!E64+'Tab 4-PPN2'!E64+'Tab 4-PPN3'!E64+'Tab 4-PPN4'!E64+'Tab 4-PPN5'!E64+'Tab 4-PPN6'!E64+'Tab 4-PPN7'!E64+'Tab 4-PPN8'!E64+'Tab 4-PPN9'!E64+'Tab 4-PPN10'!E64+'Tab 4-PPN11'!E64+'Tab 4-PPN12'!E64+'Tab 4-PPN13'!E64+'Tab 4-PPN14'!E64+'Tab 4-PPN15'!E64+'Tab 4-PPN16'!E64+'Tab 4-PPN17'!E64+'Tab 4-PPN18'!E64+'Tab 4-PPN19'!E64+'Tab 4-PPN20'!E64</f>
        <v>0</v>
      </c>
      <c r="F62" s="272">
        <f>'Tab 3'!F63+'Tab 4-PPN1'!F64+'Tab 4-PPN2'!F64+'Tab 4-PPN3'!F64+'Tab 4-PPN4'!F64+'Tab 4-PPN5'!F64+'Tab 4-PPN6'!F64+'Tab 4-PPN7'!F64+'Tab 4-PPN8'!F64+'Tab 4-PPN9'!F64+'Tab 4-PPN10'!F64+'Tab 4-PPN11'!F64+'Tab 4-PPN12'!F64+'Tab 4-PPN13'!F64+'Tab 4-PPN14'!F64+'Tab 4-PPN15'!F64+'Tab 4-PPN16'!F64+'Tab 4-PPN17'!F64+'Tab 4-PPN18'!F64+'Tab 4-PPN19'!F64+'Tab 4-PPN20'!F64</f>
        <v>0</v>
      </c>
      <c r="G62" s="272">
        <f t="shared" si="9"/>
        <v>0</v>
      </c>
      <c r="H62" s="272">
        <f>'Tab 3'!G63</f>
        <v>0</v>
      </c>
      <c r="I62" s="272">
        <f>'Tab 4-PPN1'!G64</f>
        <v>0</v>
      </c>
      <c r="J62" s="272">
        <f>'Tab 4-PPN2'!G64</f>
        <v>0</v>
      </c>
      <c r="K62" s="272">
        <f>'Tab 4-PPN3'!G64</f>
        <v>0</v>
      </c>
      <c r="L62" s="272">
        <f>'Tab 4-PPN4'!G64</f>
        <v>0</v>
      </c>
      <c r="M62" s="272">
        <f>'Tab 4-PPN5'!G64</f>
        <v>0</v>
      </c>
      <c r="N62" s="272">
        <f>'Tab 4-PPN6'!G64</f>
        <v>0</v>
      </c>
      <c r="O62" s="272">
        <f>'Tab 4-PPN7'!G64</f>
        <v>0</v>
      </c>
      <c r="P62" s="272">
        <f>'Tab 4-PPN8'!G64</f>
        <v>0</v>
      </c>
      <c r="Q62" s="272">
        <f>'Tab 4-PPN9'!G64</f>
        <v>0</v>
      </c>
      <c r="R62" s="272">
        <f>'Tab 4-PPN10'!G64</f>
        <v>0</v>
      </c>
      <c r="S62" s="272">
        <f>'Tab 4-PPN11'!G64</f>
        <v>0</v>
      </c>
      <c r="T62" s="272">
        <f>'Tab 4-PPN12'!G64</f>
        <v>0</v>
      </c>
      <c r="U62" s="272">
        <f>'Tab 4-PPN13'!G64</f>
        <v>0</v>
      </c>
      <c r="V62" s="272">
        <f>'Tab 4-PPN14'!G64</f>
        <v>0</v>
      </c>
      <c r="W62" s="272">
        <f>'Tab 4-PPN15'!G64</f>
        <v>0</v>
      </c>
      <c r="X62" s="272">
        <f>'Tab 4-PPN16'!G64</f>
        <v>0</v>
      </c>
      <c r="Y62" s="272">
        <f>'Tab 4-PPN17'!G64</f>
        <v>0</v>
      </c>
      <c r="Z62" s="272">
        <f>'Tab 4-PPN18'!G64</f>
        <v>0</v>
      </c>
      <c r="AA62" s="272">
        <f>'Tab 4-PPN19'!G64</f>
        <v>0</v>
      </c>
      <c r="AB62" s="273">
        <f>'Tab 4-PPN20'!G64</f>
        <v>0</v>
      </c>
      <c r="AD62" s="242">
        <f t="shared" si="3"/>
        <v>0</v>
      </c>
    </row>
    <row r="63" spans="2:30" ht="37.5">
      <c r="B63" s="32">
        <v>5</v>
      </c>
      <c r="C63" s="123" t="s">
        <v>46</v>
      </c>
      <c r="D63" s="33">
        <v>821500</v>
      </c>
      <c r="E63" s="272">
        <f>'Tab 3'!E64+'Tab 4-PPN1'!E65+'Tab 4-PPN2'!E65+'Tab 4-PPN3'!E65+'Tab 4-PPN4'!E65+'Tab 4-PPN5'!E65+'Tab 4-PPN6'!E65+'Tab 4-PPN7'!E65+'Tab 4-PPN8'!E65+'Tab 4-PPN9'!E65+'Tab 4-PPN10'!E65+'Tab 4-PPN11'!E65+'Tab 4-PPN12'!E65+'Tab 4-PPN13'!E65+'Tab 4-PPN14'!E65+'Tab 4-PPN15'!E65+'Tab 4-PPN16'!E65+'Tab 4-PPN17'!E65+'Tab 4-PPN18'!E65+'Tab 4-PPN19'!E65+'Tab 4-PPN20'!E65</f>
        <v>0</v>
      </c>
      <c r="F63" s="272">
        <f>'Tab 3'!F64+'Tab 4-PPN1'!F65+'Tab 4-PPN2'!F65+'Tab 4-PPN3'!F65+'Tab 4-PPN4'!F65+'Tab 4-PPN5'!F65+'Tab 4-PPN6'!F65+'Tab 4-PPN7'!F65+'Tab 4-PPN8'!F65+'Tab 4-PPN9'!F65+'Tab 4-PPN10'!F65+'Tab 4-PPN11'!F65+'Tab 4-PPN12'!F65+'Tab 4-PPN13'!F65+'Tab 4-PPN14'!F65+'Tab 4-PPN15'!F65+'Tab 4-PPN16'!F65+'Tab 4-PPN17'!F65+'Tab 4-PPN18'!F65+'Tab 4-PPN19'!F65+'Tab 4-PPN20'!F65</f>
        <v>0</v>
      </c>
      <c r="G63" s="272">
        <f t="shared" si="9"/>
        <v>0</v>
      </c>
      <c r="H63" s="272">
        <f>'Tab 3'!G64</f>
        <v>0</v>
      </c>
      <c r="I63" s="272">
        <f>'Tab 4-PPN1'!G65</f>
        <v>0</v>
      </c>
      <c r="J63" s="272">
        <f>'Tab 4-PPN2'!G65</f>
        <v>0</v>
      </c>
      <c r="K63" s="272">
        <f>'Tab 4-PPN3'!G65</f>
        <v>0</v>
      </c>
      <c r="L63" s="272">
        <f>'Tab 4-PPN4'!G65</f>
        <v>0</v>
      </c>
      <c r="M63" s="272">
        <f>'Tab 4-PPN5'!G65</f>
        <v>0</v>
      </c>
      <c r="N63" s="272">
        <f>'Tab 4-PPN6'!G65</f>
        <v>0</v>
      </c>
      <c r="O63" s="272">
        <f>'Tab 4-PPN7'!G65</f>
        <v>0</v>
      </c>
      <c r="P63" s="272">
        <f>'Tab 4-PPN8'!G65</f>
        <v>0</v>
      </c>
      <c r="Q63" s="272">
        <f>'Tab 4-PPN9'!G65</f>
        <v>0</v>
      </c>
      <c r="R63" s="272">
        <f>'Tab 4-PPN10'!G65</f>
        <v>0</v>
      </c>
      <c r="S63" s="272">
        <f>'Tab 4-PPN11'!G65</f>
        <v>0</v>
      </c>
      <c r="T63" s="272">
        <f>'Tab 4-PPN12'!G65</f>
        <v>0</v>
      </c>
      <c r="U63" s="272">
        <f>'Tab 4-PPN13'!G65</f>
        <v>0</v>
      </c>
      <c r="V63" s="272">
        <f>'Tab 4-PPN14'!G65</f>
        <v>0</v>
      </c>
      <c r="W63" s="272">
        <f>'Tab 4-PPN15'!G65</f>
        <v>0</v>
      </c>
      <c r="X63" s="272">
        <f>'Tab 4-PPN16'!G65</f>
        <v>0</v>
      </c>
      <c r="Y63" s="272">
        <f>'Tab 4-PPN17'!G65</f>
        <v>0</v>
      </c>
      <c r="Z63" s="272">
        <f>'Tab 4-PPN18'!G65</f>
        <v>0</v>
      </c>
      <c r="AA63" s="272">
        <f>'Tab 4-PPN19'!G65</f>
        <v>0</v>
      </c>
      <c r="AB63" s="273">
        <f>'Tab 4-PPN20'!G65</f>
        <v>0</v>
      </c>
      <c r="AD63" s="242">
        <f t="shared" si="3"/>
        <v>0</v>
      </c>
    </row>
    <row r="64" spans="2:30" ht="42" customHeight="1">
      <c r="B64" s="32">
        <v>6</v>
      </c>
      <c r="C64" s="123" t="s">
        <v>47</v>
      </c>
      <c r="D64" s="33">
        <v>821600</v>
      </c>
      <c r="E64" s="272">
        <f>'Tab 3'!E65+'Tab 4-PPN1'!E66+'Tab 4-PPN2'!E66+'Tab 4-PPN3'!E66+'Tab 4-PPN4'!E66+'Tab 4-PPN5'!E66+'Tab 4-PPN6'!E66+'Tab 4-PPN7'!E66+'Tab 4-PPN8'!E66+'Tab 4-PPN9'!E66+'Tab 4-PPN10'!E66+'Tab 4-PPN11'!E66+'Tab 4-PPN12'!E66+'Tab 4-PPN13'!E66+'Tab 4-PPN14'!E66+'Tab 4-PPN15'!E66+'Tab 4-PPN16'!E66+'Tab 4-PPN17'!E66+'Tab 4-PPN18'!E66+'Tab 4-PPN19'!E66+'Tab 4-PPN20'!E66</f>
        <v>0</v>
      </c>
      <c r="F64" s="272">
        <f>'Tab 3'!F65+'Tab 4-PPN1'!F66+'Tab 4-PPN2'!F66+'Tab 4-PPN3'!F66+'Tab 4-PPN4'!F66+'Tab 4-PPN5'!F66+'Tab 4-PPN6'!F66+'Tab 4-PPN7'!F66+'Tab 4-PPN8'!F66+'Tab 4-PPN9'!F66+'Tab 4-PPN10'!F66+'Tab 4-PPN11'!F66+'Tab 4-PPN12'!F66+'Tab 4-PPN13'!F66+'Tab 4-PPN14'!F66+'Tab 4-PPN15'!F66+'Tab 4-PPN16'!F66+'Tab 4-PPN17'!F66+'Tab 4-PPN18'!F66+'Tab 4-PPN19'!F66+'Tab 4-PPN20'!F66</f>
        <v>0</v>
      </c>
      <c r="G64" s="272">
        <f t="shared" si="9"/>
        <v>0</v>
      </c>
      <c r="H64" s="272">
        <f>'Tab 3'!G65</f>
        <v>0</v>
      </c>
      <c r="I64" s="272">
        <f>'Tab 4-PPN1'!G66</f>
        <v>0</v>
      </c>
      <c r="J64" s="272">
        <f>'Tab 4-PPN2'!G66</f>
        <v>0</v>
      </c>
      <c r="K64" s="272">
        <f>'Tab 4-PPN3'!G66</f>
        <v>0</v>
      </c>
      <c r="L64" s="272">
        <f>'Tab 4-PPN4'!G66</f>
        <v>0</v>
      </c>
      <c r="M64" s="272">
        <f>'Tab 4-PPN5'!G66</f>
        <v>0</v>
      </c>
      <c r="N64" s="272">
        <f>'Tab 4-PPN6'!G66</f>
        <v>0</v>
      </c>
      <c r="O64" s="272">
        <f>'Tab 4-PPN7'!G66</f>
        <v>0</v>
      </c>
      <c r="P64" s="272">
        <f>'Tab 4-PPN8'!G66</f>
        <v>0</v>
      </c>
      <c r="Q64" s="272">
        <f>'Tab 4-PPN9'!G66</f>
        <v>0</v>
      </c>
      <c r="R64" s="272">
        <f>'Tab 4-PPN10'!G66</f>
        <v>0</v>
      </c>
      <c r="S64" s="272">
        <f>'Tab 4-PPN11'!G66</f>
        <v>0</v>
      </c>
      <c r="T64" s="272">
        <f>'Tab 4-PPN12'!G66</f>
        <v>0</v>
      </c>
      <c r="U64" s="272">
        <f>'Tab 4-PPN13'!G66</f>
        <v>0</v>
      </c>
      <c r="V64" s="272">
        <f>'Tab 4-PPN14'!G66</f>
        <v>0</v>
      </c>
      <c r="W64" s="272">
        <f>'Tab 4-PPN15'!G66</f>
        <v>0</v>
      </c>
      <c r="X64" s="272">
        <f>'Tab 4-PPN16'!G66</f>
        <v>0</v>
      </c>
      <c r="Y64" s="272">
        <f>'Tab 4-PPN17'!G66</f>
        <v>0</v>
      </c>
      <c r="Z64" s="272">
        <f>'Tab 4-PPN18'!G66</f>
        <v>0</v>
      </c>
      <c r="AA64" s="272">
        <f>'Tab 4-PPN19'!G66</f>
        <v>0</v>
      </c>
      <c r="AB64" s="273">
        <f>'Tab 4-PPN20'!G66</f>
        <v>0</v>
      </c>
      <c r="AC64" s="11"/>
      <c r="AD64" s="242">
        <f t="shared" si="3"/>
        <v>0</v>
      </c>
    </row>
    <row r="65" spans="2:30" s="140" customFormat="1" ht="49.5" customHeight="1" thickBot="1">
      <c r="B65" s="218"/>
      <c r="C65" s="144" t="s">
        <v>49</v>
      </c>
      <c r="D65" s="226"/>
      <c r="E65" s="274">
        <f>E12+E24+E50+E56+E58</f>
        <v>1614000</v>
      </c>
      <c r="F65" s="274">
        <f aca="true" t="shared" si="10" ref="F65:AB65">F12+F24+F50+F56+F58</f>
        <v>1614000</v>
      </c>
      <c r="G65" s="274">
        <f t="shared" si="10"/>
        <v>1614000</v>
      </c>
      <c r="H65" s="274">
        <f t="shared" si="10"/>
        <v>1462000</v>
      </c>
      <c r="I65" s="274">
        <f t="shared" si="10"/>
        <v>150000</v>
      </c>
      <c r="J65" s="274">
        <f t="shared" si="10"/>
        <v>2000</v>
      </c>
      <c r="K65" s="274">
        <f t="shared" si="10"/>
        <v>0</v>
      </c>
      <c r="L65" s="274">
        <f t="shared" si="10"/>
        <v>0</v>
      </c>
      <c r="M65" s="274">
        <f t="shared" si="10"/>
        <v>0</v>
      </c>
      <c r="N65" s="274">
        <f t="shared" si="10"/>
        <v>0</v>
      </c>
      <c r="O65" s="274">
        <f t="shared" si="10"/>
        <v>0</v>
      </c>
      <c r="P65" s="274">
        <f t="shared" si="10"/>
        <v>0</v>
      </c>
      <c r="Q65" s="274">
        <f t="shared" si="10"/>
        <v>0</v>
      </c>
      <c r="R65" s="274">
        <f t="shared" si="10"/>
        <v>0</v>
      </c>
      <c r="S65" s="274">
        <f t="shared" si="10"/>
        <v>0</v>
      </c>
      <c r="T65" s="274">
        <f t="shared" si="10"/>
        <v>0</v>
      </c>
      <c r="U65" s="274">
        <f t="shared" si="10"/>
        <v>0</v>
      </c>
      <c r="V65" s="274">
        <f t="shared" si="10"/>
        <v>0</v>
      </c>
      <c r="W65" s="274">
        <f t="shared" si="10"/>
        <v>0</v>
      </c>
      <c r="X65" s="274">
        <f t="shared" si="10"/>
        <v>0</v>
      </c>
      <c r="Y65" s="274">
        <f t="shared" si="10"/>
        <v>0</v>
      </c>
      <c r="Z65" s="274">
        <f t="shared" si="10"/>
        <v>0</v>
      </c>
      <c r="AA65" s="274">
        <f t="shared" si="10"/>
        <v>0</v>
      </c>
      <c r="AB65" s="275">
        <f t="shared" si="10"/>
        <v>0</v>
      </c>
      <c r="AC65" s="145"/>
      <c r="AD65" s="242">
        <f t="shared" si="3"/>
        <v>0</v>
      </c>
    </row>
    <row r="66" spans="2:17" ht="30.75" customHeight="1">
      <c r="B66" s="10"/>
      <c r="C66" s="412" t="s">
        <v>50</v>
      </c>
      <c r="D66" s="412"/>
      <c r="E66" s="412"/>
      <c r="F66" s="412"/>
      <c r="G66" s="412"/>
      <c r="H66" s="412"/>
      <c r="I66" s="412"/>
      <c r="J66" s="412"/>
      <c r="K66" s="6"/>
      <c r="L66" s="6"/>
      <c r="M66" s="6"/>
      <c r="N66" s="6"/>
      <c r="O66" s="6"/>
      <c r="P66" s="6"/>
      <c r="Q66" s="11"/>
    </row>
    <row r="67" spans="2:29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1"/>
    </row>
    <row r="68" spans="2:29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6"/>
      <c r="L68" s="6"/>
      <c r="M68" s="6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34" t="s">
        <v>97</v>
      </c>
      <c r="AC68" s="11"/>
    </row>
    <row r="69" spans="2:29" ht="15" customHeight="1">
      <c r="B69" s="11"/>
      <c r="C69" s="130"/>
      <c r="D69" s="130"/>
      <c r="E69" s="130"/>
      <c r="F69" s="130"/>
      <c r="G69" s="130"/>
      <c r="H69" s="130"/>
      <c r="I69" s="11"/>
      <c r="J69" s="13"/>
      <c r="K69" s="13"/>
      <c r="L69" s="11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1"/>
    </row>
    <row r="70" spans="2:28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ht="18.75">
      <c r="B71" s="11"/>
      <c r="C71" s="11"/>
      <c r="D71" s="11"/>
      <c r="E71" s="11"/>
      <c r="F71" s="11"/>
      <c r="G71" s="11"/>
      <c r="H71" s="11"/>
      <c r="I71" s="11"/>
      <c r="J71" s="10"/>
      <c r="K71" s="7"/>
      <c r="L71" s="11"/>
      <c r="M71" s="10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7"/>
      <c r="AB71" s="10"/>
    </row>
    <row r="72" spans="2:28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2:28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</sheetData>
  <sheetProtection password="C5E3" sheet="1" formatCells="0" formatColumns="0" formatRows="0" insertColumns="0"/>
  <mergeCells count="17">
    <mergeCell ref="E8:E10"/>
    <mergeCell ref="H8:AB9"/>
    <mergeCell ref="B8:B10"/>
    <mergeCell ref="C8:C10"/>
    <mergeCell ref="D8:D10"/>
    <mergeCell ref="G8:G10"/>
    <mergeCell ref="F8:F10"/>
    <mergeCell ref="C66:J66"/>
    <mergeCell ref="B1:AB1"/>
    <mergeCell ref="L2:M3"/>
    <mergeCell ref="B7:D7"/>
    <mergeCell ref="G7:AB7"/>
    <mergeCell ref="B3:C3"/>
    <mergeCell ref="D3:J3"/>
    <mergeCell ref="B5:K5"/>
    <mergeCell ref="B6:I6"/>
    <mergeCell ref="L6:M6"/>
  </mergeCells>
  <printOptions/>
  <pageMargins left="0.3937007874015748" right="0.2362204724409449" top="0.9448818897637796" bottom="0.4330708661417323" header="0.31496062992125984" footer="0.1968503937007874"/>
  <pageSetup fitToHeight="0" horizontalDpi="600" verticalDpi="600" orientation="landscape" paperSize="9" scale="50" r:id="rId1"/>
  <headerFooter>
    <oddFooter>&amp;C&amp;A&amp;RPage &amp;P</oddFooter>
  </headerFooter>
  <rowBreaks count="1" manualBreakCount="1">
    <brk id="36" min="13" max="1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7"/>
  <sheetViews>
    <sheetView view="pageBreakPreview" zoomScale="54" zoomScaleNormal="60" zoomScaleSheetLayoutView="54" zoomScalePageLayoutView="0" workbookViewId="0" topLeftCell="A22">
      <selection activeCell="G35" sqref="G35:G4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90" t="s">
        <v>95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</row>
    <row r="2" spans="17:19" ht="15.75" customHeight="1">
      <c r="Q2" s="392" t="s">
        <v>96</v>
      </c>
      <c r="R2" s="392"/>
      <c r="S2" s="126"/>
    </row>
    <row r="3" spans="2:19" ht="21.75" customHeight="1">
      <c r="B3" s="390" t="s">
        <v>100</v>
      </c>
      <c r="C3" s="390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108"/>
      <c r="Q3" s="392"/>
      <c r="R3" s="392"/>
      <c r="S3" s="15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4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49"/>
    </row>
    <row r="6" spans="2:19" ht="15" customHeight="1">
      <c r="B6" s="176" t="s">
        <v>119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38"/>
      <c r="O6" s="138"/>
      <c r="P6" s="138"/>
      <c r="Q6" s="138" t="s">
        <v>105</v>
      </c>
      <c r="R6" s="138"/>
      <c r="S6" s="150"/>
    </row>
    <row r="7" spans="2:19" ht="21" customHeight="1"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15"/>
      <c r="Q7" s="126"/>
      <c r="R7" s="126"/>
      <c r="S7" s="151"/>
    </row>
    <row r="8" spans="2:19" ht="22.5" customHeight="1">
      <c r="B8" s="138" t="s">
        <v>106</v>
      </c>
      <c r="C8" s="138"/>
      <c r="D8" s="13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138"/>
      <c r="Q8" s="138" t="s">
        <v>107</v>
      </c>
      <c r="R8" s="138"/>
      <c r="S8" s="152"/>
    </row>
    <row r="9" spans="2:19" ht="12" customHeight="1" thickBot="1"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48"/>
    </row>
    <row r="10" spans="2:19" s="140" customFormat="1" ht="67.5" customHeight="1">
      <c r="B10" s="422" t="s">
        <v>1</v>
      </c>
      <c r="C10" s="455" t="s">
        <v>123</v>
      </c>
      <c r="D10" s="428" t="s">
        <v>3</v>
      </c>
      <c r="E10" s="415" t="s">
        <v>144</v>
      </c>
      <c r="F10" s="415" t="s">
        <v>145</v>
      </c>
      <c r="G10" s="429" t="s">
        <v>146</v>
      </c>
      <c r="H10" s="449" t="s">
        <v>120</v>
      </c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1"/>
    </row>
    <row r="11" spans="2:19" s="140" customFormat="1" ht="17.25" customHeight="1" thickBot="1">
      <c r="B11" s="423"/>
      <c r="C11" s="456"/>
      <c r="D11" s="407"/>
      <c r="E11" s="410"/>
      <c r="F11" s="410"/>
      <c r="G11" s="430"/>
      <c r="H11" s="452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4"/>
    </row>
    <row r="12" spans="2:19" s="140" customFormat="1" ht="63.75" customHeight="1" thickBot="1">
      <c r="B12" s="424"/>
      <c r="C12" s="457"/>
      <c r="D12" s="408"/>
      <c r="E12" s="411"/>
      <c r="F12" s="411"/>
      <c r="G12" s="431"/>
      <c r="H12" s="172" t="s">
        <v>52</v>
      </c>
      <c r="I12" s="172" t="s">
        <v>53</v>
      </c>
      <c r="J12" s="172" t="s">
        <v>54</v>
      </c>
      <c r="K12" s="172" t="s">
        <v>55</v>
      </c>
      <c r="L12" s="172" t="s">
        <v>56</v>
      </c>
      <c r="M12" s="172" t="s">
        <v>57</v>
      </c>
      <c r="N12" s="170" t="s">
        <v>58</v>
      </c>
      <c r="O12" s="170" t="s">
        <v>59</v>
      </c>
      <c r="P12" s="170" t="s">
        <v>60</v>
      </c>
      <c r="Q12" s="170" t="s">
        <v>98</v>
      </c>
      <c r="R12" s="170" t="s">
        <v>99</v>
      </c>
      <c r="S12" s="170" t="s">
        <v>63</v>
      </c>
    </row>
    <row r="13" spans="2:19" s="140" customFormat="1" ht="15.75" thickBot="1">
      <c r="B13" s="143">
        <v>1</v>
      </c>
      <c r="C13" s="143">
        <v>2</v>
      </c>
      <c r="D13" s="143">
        <v>3</v>
      </c>
      <c r="E13" s="142">
        <v>4</v>
      </c>
      <c r="F13" s="142">
        <v>5</v>
      </c>
      <c r="G13" s="142" t="s">
        <v>127</v>
      </c>
      <c r="H13" s="142">
        <v>7</v>
      </c>
      <c r="I13" s="142">
        <v>8</v>
      </c>
      <c r="J13" s="142">
        <v>9</v>
      </c>
      <c r="K13" s="142">
        <v>10</v>
      </c>
      <c r="L13" s="142">
        <v>11</v>
      </c>
      <c r="M13" s="142">
        <v>12</v>
      </c>
      <c r="N13" s="142">
        <v>13</v>
      </c>
      <c r="O13" s="142">
        <v>14</v>
      </c>
      <c r="P13" s="142">
        <v>15</v>
      </c>
      <c r="Q13" s="142">
        <v>16</v>
      </c>
      <c r="R13" s="142">
        <v>17</v>
      </c>
      <c r="S13" s="142">
        <v>18</v>
      </c>
    </row>
    <row r="14" spans="2:19" ht="20.25">
      <c r="B14" s="217" t="s">
        <v>12</v>
      </c>
      <c r="C14" s="191" t="s">
        <v>104</v>
      </c>
      <c r="D14" s="201"/>
      <c r="E14" s="161">
        <f>SUM(E15:E25)</f>
        <v>0</v>
      </c>
      <c r="F14" s="161">
        <f aca="true" t="shared" si="0" ref="F14:S14">SUM(F15:F25)</f>
        <v>0</v>
      </c>
      <c r="G14" s="161">
        <f t="shared" si="0"/>
        <v>0</v>
      </c>
      <c r="H14" s="161">
        <f t="shared" si="0"/>
        <v>0</v>
      </c>
      <c r="I14" s="161">
        <f t="shared" si="0"/>
        <v>0</v>
      </c>
      <c r="J14" s="161">
        <f t="shared" si="0"/>
        <v>0</v>
      </c>
      <c r="K14" s="161">
        <f t="shared" si="0"/>
        <v>0</v>
      </c>
      <c r="L14" s="161">
        <f t="shared" si="0"/>
        <v>0</v>
      </c>
      <c r="M14" s="161">
        <f t="shared" si="0"/>
        <v>0</v>
      </c>
      <c r="N14" s="161">
        <f t="shared" si="0"/>
        <v>0</v>
      </c>
      <c r="O14" s="161">
        <f t="shared" si="0"/>
        <v>0</v>
      </c>
      <c r="P14" s="161">
        <f t="shared" si="0"/>
        <v>0</v>
      </c>
      <c r="Q14" s="161">
        <f t="shared" si="0"/>
        <v>0</v>
      </c>
      <c r="R14" s="161">
        <f t="shared" si="0"/>
        <v>0</v>
      </c>
      <c r="S14" s="202">
        <f t="shared" si="0"/>
        <v>0</v>
      </c>
    </row>
    <row r="15" spans="2:19" ht="20.25">
      <c r="B15" s="26">
        <v>1</v>
      </c>
      <c r="C15" s="192" t="s">
        <v>38</v>
      </c>
      <c r="D15" s="203">
        <v>611100</v>
      </c>
      <c r="E15" s="163"/>
      <c r="F15" s="163"/>
      <c r="G15" s="163">
        <f>SUM(H15:S15)</f>
        <v>0</v>
      </c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204"/>
    </row>
    <row r="16" spans="2:19" ht="37.5">
      <c r="B16" s="32">
        <v>2</v>
      </c>
      <c r="C16" s="193" t="s">
        <v>80</v>
      </c>
      <c r="D16" s="205">
        <v>611200</v>
      </c>
      <c r="E16" s="163"/>
      <c r="F16" s="163"/>
      <c r="G16" s="163">
        <f aca="true" t="shared" si="1" ref="G16:G66">SUM(H16:S16)</f>
        <v>0</v>
      </c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204"/>
    </row>
    <row r="17" spans="2:19" ht="20.25">
      <c r="B17" s="32">
        <v>3</v>
      </c>
      <c r="C17" s="194" t="s">
        <v>14</v>
      </c>
      <c r="D17" s="205">
        <v>613100</v>
      </c>
      <c r="E17" s="163"/>
      <c r="F17" s="163"/>
      <c r="G17" s="163">
        <f t="shared" si="1"/>
        <v>0</v>
      </c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204"/>
    </row>
    <row r="18" spans="2:19" ht="37.5">
      <c r="B18" s="32">
        <v>4</v>
      </c>
      <c r="C18" s="193" t="s">
        <v>81</v>
      </c>
      <c r="D18" s="205">
        <v>613200</v>
      </c>
      <c r="E18" s="163"/>
      <c r="F18" s="163"/>
      <c r="G18" s="163">
        <f t="shared" si="1"/>
        <v>0</v>
      </c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204"/>
    </row>
    <row r="19" spans="2:19" ht="37.5">
      <c r="B19" s="32">
        <v>5</v>
      </c>
      <c r="C19" s="193" t="s">
        <v>16</v>
      </c>
      <c r="D19" s="205">
        <v>613300</v>
      </c>
      <c r="E19" s="163"/>
      <c r="F19" s="163"/>
      <c r="G19" s="163">
        <f t="shared" si="1"/>
        <v>0</v>
      </c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204"/>
    </row>
    <row r="20" spans="2:19" ht="20.25">
      <c r="B20" s="32">
        <v>6</v>
      </c>
      <c r="C20" s="194" t="s">
        <v>40</v>
      </c>
      <c r="D20" s="205">
        <v>613400</v>
      </c>
      <c r="E20" s="163"/>
      <c r="F20" s="163"/>
      <c r="G20" s="163">
        <f t="shared" si="1"/>
        <v>0</v>
      </c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204"/>
    </row>
    <row r="21" spans="2:19" ht="37.5">
      <c r="B21" s="32">
        <v>7</v>
      </c>
      <c r="C21" s="193" t="s">
        <v>41</v>
      </c>
      <c r="D21" s="205">
        <v>613500</v>
      </c>
      <c r="E21" s="163"/>
      <c r="F21" s="163"/>
      <c r="G21" s="163">
        <f t="shared" si="1"/>
        <v>0</v>
      </c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204"/>
    </row>
    <row r="22" spans="2:19" ht="20.25">
      <c r="B22" s="32">
        <v>8</v>
      </c>
      <c r="C22" s="194" t="s">
        <v>101</v>
      </c>
      <c r="D22" s="205">
        <v>613600</v>
      </c>
      <c r="E22" s="163"/>
      <c r="F22" s="163"/>
      <c r="G22" s="163">
        <f t="shared" si="1"/>
        <v>0</v>
      </c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204"/>
    </row>
    <row r="23" spans="2:19" ht="20.25">
      <c r="B23" s="32">
        <v>9</v>
      </c>
      <c r="C23" s="194" t="s">
        <v>18</v>
      </c>
      <c r="D23" s="205">
        <v>613700</v>
      </c>
      <c r="E23" s="163"/>
      <c r="F23" s="163"/>
      <c r="G23" s="163">
        <f t="shared" si="1"/>
        <v>0</v>
      </c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204"/>
    </row>
    <row r="24" spans="2:19" ht="37.5">
      <c r="B24" s="32">
        <v>10</v>
      </c>
      <c r="C24" s="193" t="s">
        <v>83</v>
      </c>
      <c r="D24" s="205">
        <v>613800</v>
      </c>
      <c r="E24" s="163"/>
      <c r="F24" s="163"/>
      <c r="G24" s="163">
        <f t="shared" si="1"/>
        <v>0</v>
      </c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204"/>
    </row>
    <row r="25" spans="2:19" ht="37.5">
      <c r="B25" s="32">
        <v>11</v>
      </c>
      <c r="C25" s="193" t="s">
        <v>20</v>
      </c>
      <c r="D25" s="205">
        <v>613900</v>
      </c>
      <c r="E25" s="163"/>
      <c r="F25" s="163"/>
      <c r="G25" s="163">
        <f t="shared" si="1"/>
        <v>0</v>
      </c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204"/>
    </row>
    <row r="26" spans="2:19" ht="65.25" customHeight="1" thickBot="1">
      <c r="B26" s="218" t="s">
        <v>21</v>
      </c>
      <c r="C26" s="195" t="s">
        <v>103</v>
      </c>
      <c r="D26" s="206">
        <v>614000</v>
      </c>
      <c r="E26" s="166">
        <f>E27+E32+E34+E45+E48+E50</f>
        <v>0</v>
      </c>
      <c r="F26" s="166">
        <f aca="true" t="shared" si="2" ref="F26:S26">F27+F32+F34+F45+F48+F50</f>
        <v>0</v>
      </c>
      <c r="G26" s="166">
        <f t="shared" si="2"/>
        <v>0</v>
      </c>
      <c r="H26" s="166">
        <f t="shared" si="2"/>
        <v>0</v>
      </c>
      <c r="I26" s="166">
        <f t="shared" si="2"/>
        <v>0</v>
      </c>
      <c r="J26" s="166">
        <f t="shared" si="2"/>
        <v>0</v>
      </c>
      <c r="K26" s="166">
        <f t="shared" si="2"/>
        <v>0</v>
      </c>
      <c r="L26" s="166">
        <f t="shared" si="2"/>
        <v>0</v>
      </c>
      <c r="M26" s="166">
        <f t="shared" si="2"/>
        <v>0</v>
      </c>
      <c r="N26" s="166">
        <f t="shared" si="2"/>
        <v>0</v>
      </c>
      <c r="O26" s="166">
        <f t="shared" si="2"/>
        <v>0</v>
      </c>
      <c r="P26" s="166">
        <f t="shared" si="2"/>
        <v>0</v>
      </c>
      <c r="Q26" s="166">
        <f t="shared" si="2"/>
        <v>0</v>
      </c>
      <c r="R26" s="166">
        <f t="shared" si="2"/>
        <v>0</v>
      </c>
      <c r="S26" s="207">
        <f t="shared" si="2"/>
        <v>0</v>
      </c>
    </row>
    <row r="27" spans="2:19" ht="20.25">
      <c r="B27" s="219">
        <v>1</v>
      </c>
      <c r="C27" s="196" t="s">
        <v>85</v>
      </c>
      <c r="D27" s="208">
        <v>614100</v>
      </c>
      <c r="E27" s="237">
        <f>SUM(E28:E31)</f>
        <v>0</v>
      </c>
      <c r="F27" s="237">
        <f aca="true" t="shared" si="3" ref="F27:S27">SUM(F28:F31)</f>
        <v>0</v>
      </c>
      <c r="G27" s="237">
        <f t="shared" si="3"/>
        <v>0</v>
      </c>
      <c r="H27" s="237">
        <f t="shared" si="3"/>
        <v>0</v>
      </c>
      <c r="I27" s="237">
        <f t="shared" si="3"/>
        <v>0</v>
      </c>
      <c r="J27" s="237">
        <f t="shared" si="3"/>
        <v>0</v>
      </c>
      <c r="K27" s="237">
        <f t="shared" si="3"/>
        <v>0</v>
      </c>
      <c r="L27" s="237">
        <f t="shared" si="3"/>
        <v>0</v>
      </c>
      <c r="M27" s="237">
        <f t="shared" si="3"/>
        <v>0</v>
      </c>
      <c r="N27" s="237">
        <f t="shared" si="3"/>
        <v>0</v>
      </c>
      <c r="O27" s="237">
        <f t="shared" si="3"/>
        <v>0</v>
      </c>
      <c r="P27" s="237">
        <f t="shared" si="3"/>
        <v>0</v>
      </c>
      <c r="Q27" s="237">
        <f t="shared" si="3"/>
        <v>0</v>
      </c>
      <c r="R27" s="237">
        <f t="shared" si="3"/>
        <v>0</v>
      </c>
      <c r="S27" s="237">
        <f t="shared" si="3"/>
        <v>0</v>
      </c>
    </row>
    <row r="28" spans="2:19" ht="20.25">
      <c r="B28" s="37"/>
      <c r="C28" s="197"/>
      <c r="D28" s="209"/>
      <c r="E28" s="163"/>
      <c r="F28" s="163"/>
      <c r="G28" s="163">
        <f t="shared" si="1"/>
        <v>0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210"/>
    </row>
    <row r="29" spans="2:19" ht="20.25">
      <c r="B29" s="37"/>
      <c r="C29" s="197"/>
      <c r="D29" s="209"/>
      <c r="E29" s="163"/>
      <c r="F29" s="163"/>
      <c r="G29" s="163">
        <f t="shared" si="1"/>
        <v>0</v>
      </c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210"/>
    </row>
    <row r="30" spans="2:19" ht="20.25">
      <c r="B30" s="37"/>
      <c r="C30" s="197"/>
      <c r="D30" s="209"/>
      <c r="E30" s="163"/>
      <c r="F30" s="163"/>
      <c r="G30" s="163">
        <f t="shared" si="1"/>
        <v>0</v>
      </c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210"/>
    </row>
    <row r="31" spans="2:19" ht="20.25">
      <c r="B31" s="37"/>
      <c r="C31" s="197"/>
      <c r="D31" s="209"/>
      <c r="E31" s="163"/>
      <c r="F31" s="163"/>
      <c r="G31" s="163">
        <f t="shared" si="1"/>
        <v>0</v>
      </c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210"/>
    </row>
    <row r="32" spans="2:19" ht="20.25">
      <c r="B32" s="37">
        <v>2</v>
      </c>
      <c r="C32" s="197" t="s">
        <v>86</v>
      </c>
      <c r="D32" s="209">
        <v>614200</v>
      </c>
      <c r="E32" s="163">
        <f>E33</f>
        <v>0</v>
      </c>
      <c r="F32" s="163">
        <f aca="true" t="shared" si="4" ref="F32:S32">F33</f>
        <v>0</v>
      </c>
      <c r="G32" s="163">
        <f t="shared" si="4"/>
        <v>0</v>
      </c>
      <c r="H32" s="163">
        <f t="shared" si="4"/>
        <v>0</v>
      </c>
      <c r="I32" s="163">
        <f t="shared" si="4"/>
        <v>0</v>
      </c>
      <c r="J32" s="163">
        <f t="shared" si="4"/>
        <v>0</v>
      </c>
      <c r="K32" s="163">
        <f t="shared" si="4"/>
        <v>0</v>
      </c>
      <c r="L32" s="163">
        <f t="shared" si="4"/>
        <v>0</v>
      </c>
      <c r="M32" s="163">
        <f t="shared" si="4"/>
        <v>0</v>
      </c>
      <c r="N32" s="163">
        <f t="shared" si="4"/>
        <v>0</v>
      </c>
      <c r="O32" s="163">
        <f t="shared" si="4"/>
        <v>0</v>
      </c>
      <c r="P32" s="163">
        <f t="shared" si="4"/>
        <v>0</v>
      </c>
      <c r="Q32" s="163">
        <f t="shared" si="4"/>
        <v>0</v>
      </c>
      <c r="R32" s="163">
        <f t="shared" si="4"/>
        <v>0</v>
      </c>
      <c r="S32" s="204">
        <f t="shared" si="4"/>
        <v>0</v>
      </c>
    </row>
    <row r="33" spans="2:19" ht="20.25">
      <c r="B33" s="37"/>
      <c r="C33" s="197"/>
      <c r="D33" s="209"/>
      <c r="E33" s="163"/>
      <c r="F33" s="163"/>
      <c r="G33" s="163">
        <f t="shared" si="1"/>
        <v>0</v>
      </c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210"/>
    </row>
    <row r="34" spans="2:19" ht="37.5">
      <c r="B34" s="37">
        <v>3</v>
      </c>
      <c r="C34" s="193" t="s">
        <v>87</v>
      </c>
      <c r="D34" s="209">
        <v>614300</v>
      </c>
      <c r="E34" s="163">
        <f>SUM(E35:E44)</f>
        <v>0</v>
      </c>
      <c r="F34" s="163">
        <f aca="true" t="shared" si="5" ref="F34:S34">SUM(F35:F44)</f>
        <v>0</v>
      </c>
      <c r="G34" s="163">
        <f t="shared" si="5"/>
        <v>0</v>
      </c>
      <c r="H34" s="163">
        <f t="shared" si="5"/>
        <v>0</v>
      </c>
      <c r="I34" s="163">
        <f t="shared" si="5"/>
        <v>0</v>
      </c>
      <c r="J34" s="163">
        <f t="shared" si="5"/>
        <v>0</v>
      </c>
      <c r="K34" s="163">
        <f t="shared" si="5"/>
        <v>0</v>
      </c>
      <c r="L34" s="163">
        <f t="shared" si="5"/>
        <v>0</v>
      </c>
      <c r="M34" s="163">
        <f t="shared" si="5"/>
        <v>0</v>
      </c>
      <c r="N34" s="163">
        <f t="shared" si="5"/>
        <v>0</v>
      </c>
      <c r="O34" s="163">
        <f t="shared" si="5"/>
        <v>0</v>
      </c>
      <c r="P34" s="163">
        <f t="shared" si="5"/>
        <v>0</v>
      </c>
      <c r="Q34" s="163">
        <f t="shared" si="5"/>
        <v>0</v>
      </c>
      <c r="R34" s="163">
        <f t="shared" si="5"/>
        <v>0</v>
      </c>
      <c r="S34" s="163">
        <f t="shared" si="5"/>
        <v>0</v>
      </c>
    </row>
    <row r="35" spans="2:19" ht="20.25">
      <c r="B35" s="37"/>
      <c r="C35" s="197"/>
      <c r="D35" s="209"/>
      <c r="E35" s="163"/>
      <c r="F35" s="163"/>
      <c r="G35" s="163">
        <f t="shared" si="1"/>
        <v>0</v>
      </c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210"/>
    </row>
    <row r="36" spans="2:19" ht="20.25">
      <c r="B36" s="37"/>
      <c r="C36" s="197"/>
      <c r="D36" s="209"/>
      <c r="E36" s="163"/>
      <c r="F36" s="163"/>
      <c r="G36" s="163">
        <f t="shared" si="1"/>
        <v>0</v>
      </c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210"/>
    </row>
    <row r="37" spans="2:19" ht="20.25">
      <c r="B37" s="37"/>
      <c r="C37" s="197"/>
      <c r="D37" s="209"/>
      <c r="E37" s="163"/>
      <c r="F37" s="163"/>
      <c r="G37" s="163">
        <f t="shared" si="1"/>
        <v>0</v>
      </c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210"/>
    </row>
    <row r="38" spans="2:19" ht="20.25">
      <c r="B38" s="37"/>
      <c r="C38" s="197"/>
      <c r="D38" s="209"/>
      <c r="E38" s="163"/>
      <c r="F38" s="163"/>
      <c r="G38" s="163">
        <f t="shared" si="1"/>
        <v>0</v>
      </c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210"/>
    </row>
    <row r="39" spans="2:19" ht="20.25">
      <c r="B39" s="37"/>
      <c r="C39" s="197"/>
      <c r="D39" s="209"/>
      <c r="E39" s="163"/>
      <c r="F39" s="163"/>
      <c r="G39" s="163">
        <f t="shared" si="1"/>
        <v>0</v>
      </c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210"/>
    </row>
    <row r="40" spans="2:19" ht="20.25">
      <c r="B40" s="37"/>
      <c r="C40" s="197"/>
      <c r="D40" s="209"/>
      <c r="E40" s="163"/>
      <c r="F40" s="163"/>
      <c r="G40" s="163">
        <f t="shared" si="1"/>
        <v>0</v>
      </c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210"/>
    </row>
    <row r="41" spans="2:19" ht="20.25">
      <c r="B41" s="32"/>
      <c r="C41" s="197"/>
      <c r="D41" s="205"/>
      <c r="E41" s="164"/>
      <c r="F41" s="164"/>
      <c r="G41" s="163">
        <f t="shared" si="1"/>
        <v>0</v>
      </c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204"/>
    </row>
    <row r="42" spans="2:19" ht="20.25">
      <c r="B42" s="37"/>
      <c r="C42" s="197"/>
      <c r="D42" s="209"/>
      <c r="E42" s="163"/>
      <c r="F42" s="163"/>
      <c r="G42" s="163">
        <f t="shared" si="1"/>
        <v>0</v>
      </c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210"/>
    </row>
    <row r="43" spans="2:19" ht="20.25">
      <c r="B43" s="37"/>
      <c r="C43" s="197"/>
      <c r="D43" s="209"/>
      <c r="E43" s="163"/>
      <c r="F43" s="163"/>
      <c r="G43" s="163">
        <f t="shared" si="1"/>
        <v>0</v>
      </c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210"/>
    </row>
    <row r="44" spans="2:19" ht="20.25">
      <c r="B44" s="32"/>
      <c r="C44" s="197"/>
      <c r="D44" s="205"/>
      <c r="E44" s="164"/>
      <c r="F44" s="164"/>
      <c r="G44" s="164">
        <f t="shared" si="1"/>
        <v>0</v>
      </c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204"/>
    </row>
    <row r="45" spans="2:19" ht="20.25">
      <c r="B45" s="37">
        <v>4</v>
      </c>
      <c r="C45" s="197" t="s">
        <v>88</v>
      </c>
      <c r="D45" s="209">
        <v>614700</v>
      </c>
      <c r="E45" s="163">
        <f>SUM(E46:E47)</f>
        <v>0</v>
      </c>
      <c r="F45" s="163">
        <f aca="true" t="shared" si="6" ref="F45:S45">SUM(F46:F47)</f>
        <v>0</v>
      </c>
      <c r="G45" s="163">
        <f t="shared" si="6"/>
        <v>0</v>
      </c>
      <c r="H45" s="163">
        <f t="shared" si="6"/>
        <v>0</v>
      </c>
      <c r="I45" s="163">
        <f t="shared" si="6"/>
        <v>0</v>
      </c>
      <c r="J45" s="163">
        <f t="shared" si="6"/>
        <v>0</v>
      </c>
      <c r="K45" s="163">
        <f t="shared" si="6"/>
        <v>0</v>
      </c>
      <c r="L45" s="163">
        <f t="shared" si="6"/>
        <v>0</v>
      </c>
      <c r="M45" s="163">
        <f t="shared" si="6"/>
        <v>0</v>
      </c>
      <c r="N45" s="163">
        <f t="shared" si="6"/>
        <v>0</v>
      </c>
      <c r="O45" s="163">
        <f t="shared" si="6"/>
        <v>0</v>
      </c>
      <c r="P45" s="163">
        <f t="shared" si="6"/>
        <v>0</v>
      </c>
      <c r="Q45" s="163">
        <f t="shared" si="6"/>
        <v>0</v>
      </c>
      <c r="R45" s="163">
        <f t="shared" si="6"/>
        <v>0</v>
      </c>
      <c r="S45" s="204">
        <f t="shared" si="6"/>
        <v>0</v>
      </c>
    </row>
    <row r="46" spans="2:19" ht="20.25">
      <c r="B46" s="37"/>
      <c r="C46" s="197"/>
      <c r="D46" s="209"/>
      <c r="E46" s="163"/>
      <c r="F46" s="163"/>
      <c r="G46" s="163">
        <f t="shared" si="1"/>
        <v>0</v>
      </c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210"/>
    </row>
    <row r="47" spans="2:19" ht="20.25">
      <c r="B47" s="37"/>
      <c r="C47" s="197"/>
      <c r="D47" s="209"/>
      <c r="E47" s="163"/>
      <c r="F47" s="163"/>
      <c r="G47" s="163">
        <f t="shared" si="1"/>
        <v>0</v>
      </c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210"/>
    </row>
    <row r="48" spans="2:19" ht="20.25">
      <c r="B48" s="37">
        <v>5</v>
      </c>
      <c r="C48" s="197" t="s">
        <v>89</v>
      </c>
      <c r="D48" s="209">
        <v>614800</v>
      </c>
      <c r="E48" s="163">
        <f>E49</f>
        <v>0</v>
      </c>
      <c r="F48" s="163">
        <f aca="true" t="shared" si="7" ref="F48:S48">F49</f>
        <v>0</v>
      </c>
      <c r="G48" s="163">
        <f t="shared" si="7"/>
        <v>0</v>
      </c>
      <c r="H48" s="163">
        <f t="shared" si="7"/>
        <v>0</v>
      </c>
      <c r="I48" s="163">
        <f t="shared" si="7"/>
        <v>0</v>
      </c>
      <c r="J48" s="163">
        <f t="shared" si="7"/>
        <v>0</v>
      </c>
      <c r="K48" s="163">
        <f t="shared" si="7"/>
        <v>0</v>
      </c>
      <c r="L48" s="163">
        <f t="shared" si="7"/>
        <v>0</v>
      </c>
      <c r="M48" s="163">
        <f t="shared" si="7"/>
        <v>0</v>
      </c>
      <c r="N48" s="163">
        <f t="shared" si="7"/>
        <v>0</v>
      </c>
      <c r="O48" s="163">
        <f t="shared" si="7"/>
        <v>0</v>
      </c>
      <c r="P48" s="163">
        <f t="shared" si="7"/>
        <v>0</v>
      </c>
      <c r="Q48" s="163">
        <f t="shared" si="7"/>
        <v>0</v>
      </c>
      <c r="R48" s="163">
        <f t="shared" si="7"/>
        <v>0</v>
      </c>
      <c r="S48" s="204">
        <f t="shared" si="7"/>
        <v>0</v>
      </c>
    </row>
    <row r="49" spans="2:19" ht="20.25">
      <c r="B49" s="37"/>
      <c r="C49" s="197"/>
      <c r="D49" s="209"/>
      <c r="E49" s="163"/>
      <c r="F49" s="163"/>
      <c r="G49" s="163">
        <f t="shared" si="1"/>
        <v>0</v>
      </c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210"/>
    </row>
    <row r="50" spans="2:19" ht="20.25">
      <c r="B50" s="37">
        <v>6</v>
      </c>
      <c r="C50" s="197" t="s">
        <v>90</v>
      </c>
      <c r="D50" s="209">
        <v>614900</v>
      </c>
      <c r="E50" s="163">
        <f>E51</f>
        <v>0</v>
      </c>
      <c r="F50" s="163">
        <f aca="true" t="shared" si="8" ref="F50:S50">F51</f>
        <v>0</v>
      </c>
      <c r="G50" s="163">
        <f t="shared" si="8"/>
        <v>0</v>
      </c>
      <c r="H50" s="163">
        <f t="shared" si="8"/>
        <v>0</v>
      </c>
      <c r="I50" s="163">
        <f t="shared" si="8"/>
        <v>0</v>
      </c>
      <c r="J50" s="163">
        <f t="shared" si="8"/>
        <v>0</v>
      </c>
      <c r="K50" s="163">
        <f t="shared" si="8"/>
        <v>0</v>
      </c>
      <c r="L50" s="163">
        <f t="shared" si="8"/>
        <v>0</v>
      </c>
      <c r="M50" s="163">
        <f t="shared" si="8"/>
        <v>0</v>
      </c>
      <c r="N50" s="163">
        <f t="shared" si="8"/>
        <v>0</v>
      </c>
      <c r="O50" s="163">
        <f t="shared" si="8"/>
        <v>0</v>
      </c>
      <c r="P50" s="163">
        <f t="shared" si="8"/>
        <v>0</v>
      </c>
      <c r="Q50" s="163">
        <f t="shared" si="8"/>
        <v>0</v>
      </c>
      <c r="R50" s="163">
        <f t="shared" si="8"/>
        <v>0</v>
      </c>
      <c r="S50" s="204">
        <f t="shared" si="8"/>
        <v>0</v>
      </c>
    </row>
    <row r="51" spans="2:19" ht="20.25">
      <c r="B51" s="32"/>
      <c r="C51" s="192"/>
      <c r="D51" s="216"/>
      <c r="E51" s="163"/>
      <c r="F51" s="163"/>
      <c r="G51" s="163">
        <f t="shared" si="1"/>
        <v>0</v>
      </c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204"/>
    </row>
    <row r="52" spans="2:19" ht="38.25" thickBot="1">
      <c r="B52" s="218" t="s">
        <v>23</v>
      </c>
      <c r="C52" s="195" t="s">
        <v>102</v>
      </c>
      <c r="D52" s="206">
        <v>615000</v>
      </c>
      <c r="E52" s="166">
        <f>E53+E56</f>
        <v>0</v>
      </c>
      <c r="F52" s="166">
        <f aca="true" t="shared" si="9" ref="F52:S52">F53+F56</f>
        <v>0</v>
      </c>
      <c r="G52" s="166">
        <f t="shared" si="9"/>
        <v>0</v>
      </c>
      <c r="H52" s="166">
        <f t="shared" si="9"/>
        <v>0</v>
      </c>
      <c r="I52" s="166">
        <f t="shared" si="9"/>
        <v>0</v>
      </c>
      <c r="J52" s="166">
        <f t="shared" si="9"/>
        <v>0</v>
      </c>
      <c r="K52" s="166">
        <f t="shared" si="9"/>
        <v>0</v>
      </c>
      <c r="L52" s="166">
        <f t="shared" si="9"/>
        <v>0</v>
      </c>
      <c r="M52" s="166">
        <f t="shared" si="9"/>
        <v>0</v>
      </c>
      <c r="N52" s="166">
        <f t="shared" si="9"/>
        <v>0</v>
      </c>
      <c r="O52" s="166">
        <f t="shared" si="9"/>
        <v>0</v>
      </c>
      <c r="P52" s="166">
        <f t="shared" si="9"/>
        <v>0</v>
      </c>
      <c r="Q52" s="166">
        <f t="shared" si="9"/>
        <v>0</v>
      </c>
      <c r="R52" s="166">
        <f t="shared" si="9"/>
        <v>0</v>
      </c>
      <c r="S52" s="207">
        <f t="shared" si="9"/>
        <v>0</v>
      </c>
    </row>
    <row r="53" spans="2:19" ht="37.5">
      <c r="B53" s="219">
        <v>1</v>
      </c>
      <c r="C53" s="196" t="s">
        <v>91</v>
      </c>
      <c r="D53" s="208">
        <v>615100</v>
      </c>
      <c r="E53" s="237">
        <f>SUM(E54:E55)</f>
        <v>0</v>
      </c>
      <c r="F53" s="237">
        <f aca="true" t="shared" si="10" ref="F53:S53">SUM(F54:F55)</f>
        <v>0</v>
      </c>
      <c r="G53" s="237">
        <f t="shared" si="10"/>
        <v>0</v>
      </c>
      <c r="H53" s="237">
        <f t="shared" si="10"/>
        <v>0</v>
      </c>
      <c r="I53" s="237">
        <f t="shared" si="10"/>
        <v>0</v>
      </c>
      <c r="J53" s="237">
        <f t="shared" si="10"/>
        <v>0</v>
      </c>
      <c r="K53" s="237">
        <f t="shared" si="10"/>
        <v>0</v>
      </c>
      <c r="L53" s="237">
        <f t="shared" si="10"/>
        <v>0</v>
      </c>
      <c r="M53" s="237">
        <f t="shared" si="10"/>
        <v>0</v>
      </c>
      <c r="N53" s="237">
        <f t="shared" si="10"/>
        <v>0</v>
      </c>
      <c r="O53" s="237">
        <f t="shared" si="10"/>
        <v>0</v>
      </c>
      <c r="P53" s="237">
        <f t="shared" si="10"/>
        <v>0</v>
      </c>
      <c r="Q53" s="237">
        <f t="shared" si="10"/>
        <v>0</v>
      </c>
      <c r="R53" s="237">
        <f t="shared" si="10"/>
        <v>0</v>
      </c>
      <c r="S53" s="238">
        <f t="shared" si="10"/>
        <v>0</v>
      </c>
    </row>
    <row r="54" spans="2:19" ht="20.25">
      <c r="B54" s="37"/>
      <c r="C54" s="197"/>
      <c r="D54" s="209"/>
      <c r="E54" s="168"/>
      <c r="F54" s="168"/>
      <c r="G54" s="163">
        <f t="shared" si="1"/>
        <v>0</v>
      </c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210"/>
    </row>
    <row r="55" spans="2:19" ht="20.25">
      <c r="B55" s="37"/>
      <c r="C55" s="197"/>
      <c r="D55" s="209"/>
      <c r="E55" s="168"/>
      <c r="F55" s="168"/>
      <c r="G55" s="163">
        <f t="shared" si="1"/>
        <v>0</v>
      </c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210"/>
    </row>
    <row r="56" spans="2:19" ht="37.5">
      <c r="B56" s="37">
        <v>2</v>
      </c>
      <c r="C56" s="198" t="s">
        <v>92</v>
      </c>
      <c r="D56" s="209">
        <v>615200</v>
      </c>
      <c r="E56" s="168">
        <f>E57</f>
        <v>0</v>
      </c>
      <c r="F56" s="168">
        <f aca="true" t="shared" si="11" ref="F56:S56">F57</f>
        <v>0</v>
      </c>
      <c r="G56" s="168">
        <f t="shared" si="11"/>
        <v>0</v>
      </c>
      <c r="H56" s="168">
        <f t="shared" si="11"/>
        <v>0</v>
      </c>
      <c r="I56" s="168">
        <f t="shared" si="11"/>
        <v>0</v>
      </c>
      <c r="J56" s="168">
        <f t="shared" si="11"/>
        <v>0</v>
      </c>
      <c r="K56" s="168">
        <f t="shared" si="11"/>
        <v>0</v>
      </c>
      <c r="L56" s="168">
        <f t="shared" si="11"/>
        <v>0</v>
      </c>
      <c r="M56" s="168">
        <f t="shared" si="11"/>
        <v>0</v>
      </c>
      <c r="N56" s="168">
        <f t="shared" si="11"/>
        <v>0</v>
      </c>
      <c r="O56" s="168">
        <f t="shared" si="11"/>
        <v>0</v>
      </c>
      <c r="P56" s="168">
        <f t="shared" si="11"/>
        <v>0</v>
      </c>
      <c r="Q56" s="168">
        <f t="shared" si="11"/>
        <v>0</v>
      </c>
      <c r="R56" s="168">
        <f t="shared" si="11"/>
        <v>0</v>
      </c>
      <c r="S56" s="210">
        <f t="shared" si="11"/>
        <v>0</v>
      </c>
    </row>
    <row r="57" spans="2:19" ht="20.25">
      <c r="B57" s="37"/>
      <c r="C57" s="198"/>
      <c r="D57" s="209"/>
      <c r="E57" s="168"/>
      <c r="F57" s="168"/>
      <c r="G57" s="163">
        <f t="shared" si="1"/>
        <v>0</v>
      </c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210"/>
    </row>
    <row r="58" spans="2:19" ht="38.25" thickBot="1">
      <c r="B58" s="218" t="s">
        <v>24</v>
      </c>
      <c r="C58" s="195" t="s">
        <v>48</v>
      </c>
      <c r="D58" s="206">
        <v>616000</v>
      </c>
      <c r="E58" s="166">
        <f>E59</f>
        <v>0</v>
      </c>
      <c r="F58" s="166">
        <f aca="true" t="shared" si="12" ref="F58:S58">F59</f>
        <v>0</v>
      </c>
      <c r="G58" s="166">
        <f t="shared" si="12"/>
        <v>0</v>
      </c>
      <c r="H58" s="166">
        <f t="shared" si="12"/>
        <v>0</v>
      </c>
      <c r="I58" s="166">
        <f t="shared" si="12"/>
        <v>0</v>
      </c>
      <c r="J58" s="166">
        <f t="shared" si="12"/>
        <v>0</v>
      </c>
      <c r="K58" s="166">
        <f t="shared" si="12"/>
        <v>0</v>
      </c>
      <c r="L58" s="166">
        <f t="shared" si="12"/>
        <v>0</v>
      </c>
      <c r="M58" s="166">
        <f t="shared" si="12"/>
        <v>0</v>
      </c>
      <c r="N58" s="166">
        <f t="shared" si="12"/>
        <v>0</v>
      </c>
      <c r="O58" s="166">
        <f t="shared" si="12"/>
        <v>0</v>
      </c>
      <c r="P58" s="166">
        <f t="shared" si="12"/>
        <v>0</v>
      </c>
      <c r="Q58" s="166">
        <f t="shared" si="12"/>
        <v>0</v>
      </c>
      <c r="R58" s="166">
        <f t="shared" si="12"/>
        <v>0</v>
      </c>
      <c r="S58" s="207">
        <f t="shared" si="12"/>
        <v>0</v>
      </c>
    </row>
    <row r="59" spans="2:19" ht="20.25">
      <c r="B59" s="220">
        <v>1</v>
      </c>
      <c r="C59" s="199" t="s">
        <v>93</v>
      </c>
      <c r="D59" s="211">
        <v>616200</v>
      </c>
      <c r="E59" s="190"/>
      <c r="F59" s="190"/>
      <c r="G59" s="182">
        <f t="shared" si="1"/>
        <v>0</v>
      </c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212"/>
    </row>
    <row r="60" spans="2:19" ht="57" thickBot="1">
      <c r="B60" s="218" t="s">
        <v>28</v>
      </c>
      <c r="C60" s="195" t="s">
        <v>143</v>
      </c>
      <c r="D60" s="213"/>
      <c r="E60" s="166">
        <f>SUM(E61:E66)</f>
        <v>0</v>
      </c>
      <c r="F60" s="166">
        <f aca="true" t="shared" si="13" ref="F60:S60">SUM(F61:F66)</f>
        <v>0</v>
      </c>
      <c r="G60" s="166">
        <f t="shared" si="13"/>
        <v>0</v>
      </c>
      <c r="H60" s="166">
        <f t="shared" si="13"/>
        <v>0</v>
      </c>
      <c r="I60" s="166">
        <f t="shared" si="13"/>
        <v>0</v>
      </c>
      <c r="J60" s="166">
        <f t="shared" si="13"/>
        <v>0</v>
      </c>
      <c r="K60" s="166">
        <f t="shared" si="13"/>
        <v>0</v>
      </c>
      <c r="L60" s="166">
        <f t="shared" si="13"/>
        <v>0</v>
      </c>
      <c r="M60" s="166">
        <f t="shared" si="13"/>
        <v>0</v>
      </c>
      <c r="N60" s="166">
        <f t="shared" si="13"/>
        <v>0</v>
      </c>
      <c r="O60" s="166">
        <f t="shared" si="13"/>
        <v>0</v>
      </c>
      <c r="P60" s="166">
        <f t="shared" si="13"/>
        <v>0</v>
      </c>
      <c r="Q60" s="166">
        <f t="shared" si="13"/>
        <v>0</v>
      </c>
      <c r="R60" s="166">
        <f t="shared" si="13"/>
        <v>0</v>
      </c>
      <c r="S60" s="207">
        <f t="shared" si="13"/>
        <v>0</v>
      </c>
    </row>
    <row r="61" spans="2:19" ht="37.5">
      <c r="B61" s="221">
        <v>1</v>
      </c>
      <c r="C61" s="200" t="s">
        <v>94</v>
      </c>
      <c r="D61" s="214">
        <v>821100</v>
      </c>
      <c r="E61" s="182"/>
      <c r="F61" s="182"/>
      <c r="G61" s="182">
        <f t="shared" si="1"/>
        <v>0</v>
      </c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215"/>
    </row>
    <row r="62" spans="2:19" ht="20.25">
      <c r="B62" s="32">
        <v>2</v>
      </c>
      <c r="C62" s="192" t="s">
        <v>43</v>
      </c>
      <c r="D62" s="216">
        <v>821200</v>
      </c>
      <c r="E62" s="163"/>
      <c r="F62" s="163"/>
      <c r="G62" s="163">
        <f t="shared" si="1"/>
        <v>0</v>
      </c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204"/>
    </row>
    <row r="63" spans="2:19" ht="20.25">
      <c r="B63" s="32">
        <v>3</v>
      </c>
      <c r="C63" s="192" t="s">
        <v>44</v>
      </c>
      <c r="D63" s="216">
        <v>821300</v>
      </c>
      <c r="E63" s="163"/>
      <c r="F63" s="163"/>
      <c r="G63" s="163">
        <f t="shared" si="1"/>
        <v>0</v>
      </c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204"/>
    </row>
    <row r="64" spans="2:19" ht="37.5">
      <c r="B64" s="32">
        <v>4</v>
      </c>
      <c r="C64" s="198" t="s">
        <v>45</v>
      </c>
      <c r="D64" s="216">
        <v>821400</v>
      </c>
      <c r="E64" s="163"/>
      <c r="F64" s="163"/>
      <c r="G64" s="163">
        <f t="shared" si="1"/>
        <v>0</v>
      </c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204"/>
    </row>
    <row r="65" spans="2:19" ht="37.5">
      <c r="B65" s="32">
        <v>5</v>
      </c>
      <c r="C65" s="198" t="s">
        <v>46</v>
      </c>
      <c r="D65" s="216">
        <v>821500</v>
      </c>
      <c r="E65" s="163"/>
      <c r="F65" s="163"/>
      <c r="G65" s="163">
        <f t="shared" si="1"/>
        <v>0</v>
      </c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204"/>
    </row>
    <row r="66" spans="2:20" ht="42" customHeight="1">
      <c r="B66" s="32">
        <v>6</v>
      </c>
      <c r="C66" s="198" t="s">
        <v>47</v>
      </c>
      <c r="D66" s="216">
        <v>821600</v>
      </c>
      <c r="E66" s="163"/>
      <c r="F66" s="163"/>
      <c r="G66" s="163">
        <f t="shared" si="1"/>
        <v>0</v>
      </c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204"/>
      <c r="T66" s="11"/>
    </row>
    <row r="67" spans="2:20" ht="38.25" thickBot="1">
      <c r="B67" s="218"/>
      <c r="C67" s="195" t="s">
        <v>49</v>
      </c>
      <c r="D67" s="213"/>
      <c r="E67" s="166">
        <f>E14+E26+E52+E58+E60</f>
        <v>0</v>
      </c>
      <c r="F67" s="166">
        <f aca="true" t="shared" si="14" ref="F67:S67">F14+F26+F52+F58+F60</f>
        <v>0</v>
      </c>
      <c r="G67" s="166">
        <f t="shared" si="14"/>
        <v>0</v>
      </c>
      <c r="H67" s="166">
        <f t="shared" si="14"/>
        <v>0</v>
      </c>
      <c r="I67" s="166">
        <f t="shared" si="14"/>
        <v>0</v>
      </c>
      <c r="J67" s="166">
        <f t="shared" si="14"/>
        <v>0</v>
      </c>
      <c r="K67" s="166">
        <f t="shared" si="14"/>
        <v>0</v>
      </c>
      <c r="L67" s="166">
        <f t="shared" si="14"/>
        <v>0</v>
      </c>
      <c r="M67" s="166">
        <f t="shared" si="14"/>
        <v>0</v>
      </c>
      <c r="N67" s="166">
        <f t="shared" si="14"/>
        <v>0</v>
      </c>
      <c r="O67" s="166">
        <f t="shared" si="14"/>
        <v>0</v>
      </c>
      <c r="P67" s="166">
        <f t="shared" si="14"/>
        <v>0</v>
      </c>
      <c r="Q67" s="166">
        <f t="shared" si="14"/>
        <v>0</v>
      </c>
      <c r="R67" s="166">
        <f t="shared" si="14"/>
        <v>0</v>
      </c>
      <c r="S67" s="207">
        <f t="shared" si="14"/>
        <v>0</v>
      </c>
      <c r="T67" s="11"/>
    </row>
    <row r="68" spans="2:20" ht="18.75">
      <c r="B68" s="135"/>
      <c r="C68" s="136"/>
      <c r="D68" s="137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11"/>
    </row>
    <row r="69" spans="2:20" ht="18.75">
      <c r="B69" s="135"/>
      <c r="C69" s="136"/>
      <c r="D69" s="137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11"/>
    </row>
    <row r="70" spans="2:20" ht="15.75" customHeight="1">
      <c r="B70" s="10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6"/>
      <c r="Q70" s="6"/>
      <c r="R70" s="6"/>
      <c r="S70" s="6"/>
      <c r="T70" s="11"/>
    </row>
    <row r="71" spans="2:20" ht="15.75" customHeight="1">
      <c r="B71" s="10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6"/>
      <c r="Q71" s="132"/>
      <c r="R71" s="132"/>
      <c r="S71" s="132"/>
      <c r="T71" s="11"/>
    </row>
    <row r="72" spans="2:20" ht="15.75" customHeight="1">
      <c r="B72" s="10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6"/>
      <c r="Q72" s="6"/>
      <c r="R72" s="6"/>
      <c r="S72" s="6"/>
      <c r="T72" s="11"/>
    </row>
    <row r="73" spans="2:20" ht="15" customHeight="1">
      <c r="B73" s="11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1"/>
      <c r="O73" s="13"/>
      <c r="P73" s="13"/>
      <c r="Q73" s="11"/>
      <c r="R73" s="134" t="s">
        <v>97</v>
      </c>
      <c r="T73" s="11"/>
    </row>
    <row r="74" spans="2:19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2:19" ht="18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0"/>
      <c r="P75" s="7"/>
      <c r="Q75" s="11"/>
      <c r="R75" s="10"/>
      <c r="S75" s="53"/>
    </row>
    <row r="76" spans="2:19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2:19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</sheetData>
  <sheetProtection password="C5E3" sheet="1"/>
  <mergeCells count="14">
    <mergeCell ref="B1:S1"/>
    <mergeCell ref="Q2:R3"/>
    <mergeCell ref="B3:C3"/>
    <mergeCell ref="D3:O3"/>
    <mergeCell ref="B7:O7"/>
    <mergeCell ref="E8:O8"/>
    <mergeCell ref="H10:S11"/>
    <mergeCell ref="C70:O70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51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7"/>
  <sheetViews>
    <sheetView view="pageBreakPreview" zoomScale="54" zoomScaleNormal="60" zoomScaleSheetLayoutView="54" zoomScalePageLayoutView="0" workbookViewId="0" topLeftCell="H22">
      <selection activeCell="E34" sqref="E34:S3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90" t="s">
        <v>95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</row>
    <row r="2" spans="17:19" ht="15.75" customHeight="1">
      <c r="Q2" s="392" t="s">
        <v>96</v>
      </c>
      <c r="R2" s="392"/>
      <c r="S2" s="126"/>
    </row>
    <row r="3" spans="2:19" ht="21.75" customHeight="1">
      <c r="B3" s="390" t="s">
        <v>100</v>
      </c>
      <c r="C3" s="390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108"/>
      <c r="Q3" s="392"/>
      <c r="R3" s="392"/>
      <c r="S3" s="15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4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49"/>
    </row>
    <row r="6" spans="2:19" ht="15" customHeight="1">
      <c r="B6" s="176" t="s">
        <v>119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38"/>
      <c r="O6" s="138"/>
      <c r="P6" s="138"/>
      <c r="Q6" s="138" t="s">
        <v>105</v>
      </c>
      <c r="R6" s="138"/>
      <c r="S6" s="150"/>
    </row>
    <row r="7" spans="2:19" ht="21" customHeight="1"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15"/>
      <c r="Q7" s="126"/>
      <c r="R7" s="126"/>
      <c r="S7" s="151"/>
    </row>
    <row r="8" spans="2:19" ht="22.5" customHeight="1">
      <c r="B8" s="138" t="s">
        <v>106</v>
      </c>
      <c r="C8" s="138"/>
      <c r="D8" s="13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138"/>
      <c r="Q8" s="138" t="s">
        <v>107</v>
      </c>
      <c r="R8" s="138"/>
      <c r="S8" s="152"/>
    </row>
    <row r="9" spans="2:19" ht="12" customHeight="1" thickBot="1"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48"/>
    </row>
    <row r="10" spans="2:19" s="140" customFormat="1" ht="67.5" customHeight="1">
      <c r="B10" s="422" t="s">
        <v>1</v>
      </c>
      <c r="C10" s="455" t="s">
        <v>123</v>
      </c>
      <c r="D10" s="428" t="s">
        <v>3</v>
      </c>
      <c r="E10" s="415" t="s">
        <v>144</v>
      </c>
      <c r="F10" s="415" t="s">
        <v>145</v>
      </c>
      <c r="G10" s="429" t="s">
        <v>146</v>
      </c>
      <c r="H10" s="449" t="s">
        <v>120</v>
      </c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1"/>
    </row>
    <row r="11" spans="2:19" s="140" customFormat="1" ht="17.25" customHeight="1" thickBot="1">
      <c r="B11" s="423"/>
      <c r="C11" s="456"/>
      <c r="D11" s="407"/>
      <c r="E11" s="410"/>
      <c r="F11" s="410"/>
      <c r="G11" s="430"/>
      <c r="H11" s="452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4"/>
    </row>
    <row r="12" spans="2:19" s="140" customFormat="1" ht="63.75" customHeight="1" thickBot="1">
      <c r="B12" s="424"/>
      <c r="C12" s="457"/>
      <c r="D12" s="408"/>
      <c r="E12" s="411"/>
      <c r="F12" s="411"/>
      <c r="G12" s="431"/>
      <c r="H12" s="172" t="s">
        <v>52</v>
      </c>
      <c r="I12" s="172" t="s">
        <v>53</v>
      </c>
      <c r="J12" s="172" t="s">
        <v>54</v>
      </c>
      <c r="K12" s="172" t="s">
        <v>55</v>
      </c>
      <c r="L12" s="172" t="s">
        <v>56</v>
      </c>
      <c r="M12" s="172" t="s">
        <v>57</v>
      </c>
      <c r="N12" s="170" t="s">
        <v>58</v>
      </c>
      <c r="O12" s="170" t="s">
        <v>59</v>
      </c>
      <c r="P12" s="170" t="s">
        <v>60</v>
      </c>
      <c r="Q12" s="170" t="s">
        <v>98</v>
      </c>
      <c r="R12" s="170" t="s">
        <v>99</v>
      </c>
      <c r="S12" s="170" t="s">
        <v>63</v>
      </c>
    </row>
    <row r="13" spans="2:19" s="140" customFormat="1" ht="15.75" thickBot="1">
      <c r="B13" s="143">
        <v>1</v>
      </c>
      <c r="C13" s="143">
        <v>2</v>
      </c>
      <c r="D13" s="143">
        <v>3</v>
      </c>
      <c r="E13" s="142">
        <v>4</v>
      </c>
      <c r="F13" s="142">
        <v>5</v>
      </c>
      <c r="G13" s="142" t="s">
        <v>127</v>
      </c>
      <c r="H13" s="142">
        <v>7</v>
      </c>
      <c r="I13" s="142">
        <v>8</v>
      </c>
      <c r="J13" s="142">
        <v>9</v>
      </c>
      <c r="K13" s="142">
        <v>10</v>
      </c>
      <c r="L13" s="142">
        <v>11</v>
      </c>
      <c r="M13" s="142">
        <v>12</v>
      </c>
      <c r="N13" s="142">
        <v>13</v>
      </c>
      <c r="O13" s="142">
        <v>14</v>
      </c>
      <c r="P13" s="142">
        <v>15</v>
      </c>
      <c r="Q13" s="142">
        <v>16</v>
      </c>
      <c r="R13" s="142">
        <v>17</v>
      </c>
      <c r="S13" s="142">
        <v>18</v>
      </c>
    </row>
    <row r="14" spans="2:19" ht="20.25">
      <c r="B14" s="217" t="s">
        <v>12</v>
      </c>
      <c r="C14" s="191" t="s">
        <v>104</v>
      </c>
      <c r="D14" s="201"/>
      <c r="E14" s="161">
        <f>SUM(E15:E25)</f>
        <v>0</v>
      </c>
      <c r="F14" s="161">
        <f aca="true" t="shared" si="0" ref="F14:S14">SUM(F15:F25)</f>
        <v>0</v>
      </c>
      <c r="G14" s="161">
        <f t="shared" si="0"/>
        <v>0</v>
      </c>
      <c r="H14" s="161">
        <f t="shared" si="0"/>
        <v>0</v>
      </c>
      <c r="I14" s="161">
        <f t="shared" si="0"/>
        <v>0</v>
      </c>
      <c r="J14" s="161">
        <f t="shared" si="0"/>
        <v>0</v>
      </c>
      <c r="K14" s="161">
        <f t="shared" si="0"/>
        <v>0</v>
      </c>
      <c r="L14" s="161">
        <f t="shared" si="0"/>
        <v>0</v>
      </c>
      <c r="M14" s="161">
        <f t="shared" si="0"/>
        <v>0</v>
      </c>
      <c r="N14" s="161">
        <f t="shared" si="0"/>
        <v>0</v>
      </c>
      <c r="O14" s="161">
        <f t="shared" si="0"/>
        <v>0</v>
      </c>
      <c r="P14" s="161">
        <f t="shared" si="0"/>
        <v>0</v>
      </c>
      <c r="Q14" s="161">
        <f t="shared" si="0"/>
        <v>0</v>
      </c>
      <c r="R14" s="161">
        <f t="shared" si="0"/>
        <v>0</v>
      </c>
      <c r="S14" s="202">
        <f t="shared" si="0"/>
        <v>0</v>
      </c>
    </row>
    <row r="15" spans="2:19" ht="20.25">
      <c r="B15" s="26">
        <v>1</v>
      </c>
      <c r="C15" s="192" t="s">
        <v>38</v>
      </c>
      <c r="D15" s="203">
        <v>611100</v>
      </c>
      <c r="E15" s="163"/>
      <c r="F15" s="163"/>
      <c r="G15" s="163">
        <f>SUM(H15:S15)</f>
        <v>0</v>
      </c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204"/>
    </row>
    <row r="16" spans="2:19" ht="37.5">
      <c r="B16" s="32">
        <v>2</v>
      </c>
      <c r="C16" s="193" t="s">
        <v>80</v>
      </c>
      <c r="D16" s="205">
        <v>611200</v>
      </c>
      <c r="E16" s="163"/>
      <c r="F16" s="163"/>
      <c r="G16" s="163">
        <f aca="true" t="shared" si="1" ref="G16:G66">SUM(H16:S16)</f>
        <v>0</v>
      </c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204"/>
    </row>
    <row r="17" spans="2:19" ht="20.25">
      <c r="B17" s="32">
        <v>3</v>
      </c>
      <c r="C17" s="194" t="s">
        <v>14</v>
      </c>
      <c r="D17" s="205">
        <v>613100</v>
      </c>
      <c r="E17" s="163"/>
      <c r="F17" s="163"/>
      <c r="G17" s="163">
        <f t="shared" si="1"/>
        <v>0</v>
      </c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204"/>
    </row>
    <row r="18" spans="2:19" ht="37.5">
      <c r="B18" s="32">
        <v>4</v>
      </c>
      <c r="C18" s="193" t="s">
        <v>81</v>
      </c>
      <c r="D18" s="205">
        <v>613200</v>
      </c>
      <c r="E18" s="163"/>
      <c r="F18" s="163"/>
      <c r="G18" s="163">
        <f t="shared" si="1"/>
        <v>0</v>
      </c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204"/>
    </row>
    <row r="19" spans="2:19" ht="37.5">
      <c r="B19" s="32">
        <v>5</v>
      </c>
      <c r="C19" s="193" t="s">
        <v>16</v>
      </c>
      <c r="D19" s="205">
        <v>613300</v>
      </c>
      <c r="E19" s="163"/>
      <c r="F19" s="163"/>
      <c r="G19" s="163">
        <f t="shared" si="1"/>
        <v>0</v>
      </c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204"/>
    </row>
    <row r="20" spans="2:19" ht="20.25">
      <c r="B20" s="32">
        <v>6</v>
      </c>
      <c r="C20" s="194" t="s">
        <v>40</v>
      </c>
      <c r="D20" s="205">
        <v>613400</v>
      </c>
      <c r="E20" s="163"/>
      <c r="F20" s="163"/>
      <c r="G20" s="163">
        <f t="shared" si="1"/>
        <v>0</v>
      </c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204"/>
    </row>
    <row r="21" spans="2:19" ht="37.5">
      <c r="B21" s="32">
        <v>7</v>
      </c>
      <c r="C21" s="193" t="s">
        <v>41</v>
      </c>
      <c r="D21" s="205">
        <v>613500</v>
      </c>
      <c r="E21" s="163"/>
      <c r="F21" s="163"/>
      <c r="G21" s="163">
        <f t="shared" si="1"/>
        <v>0</v>
      </c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204"/>
    </row>
    <row r="22" spans="2:19" ht="20.25">
      <c r="B22" s="32">
        <v>8</v>
      </c>
      <c r="C22" s="194" t="s">
        <v>101</v>
      </c>
      <c r="D22" s="205">
        <v>613600</v>
      </c>
      <c r="E22" s="163"/>
      <c r="F22" s="163"/>
      <c r="G22" s="163">
        <f t="shared" si="1"/>
        <v>0</v>
      </c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204"/>
    </row>
    <row r="23" spans="2:19" ht="20.25">
      <c r="B23" s="32">
        <v>9</v>
      </c>
      <c r="C23" s="194" t="s">
        <v>18</v>
      </c>
      <c r="D23" s="205">
        <v>613700</v>
      </c>
      <c r="E23" s="163"/>
      <c r="F23" s="163"/>
      <c r="G23" s="163">
        <f t="shared" si="1"/>
        <v>0</v>
      </c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204"/>
    </row>
    <row r="24" spans="2:19" ht="37.5">
      <c r="B24" s="32">
        <v>10</v>
      </c>
      <c r="C24" s="193" t="s">
        <v>83</v>
      </c>
      <c r="D24" s="205">
        <v>613800</v>
      </c>
      <c r="E24" s="163"/>
      <c r="F24" s="163"/>
      <c r="G24" s="163">
        <f t="shared" si="1"/>
        <v>0</v>
      </c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204"/>
    </row>
    <row r="25" spans="2:19" ht="37.5">
      <c r="B25" s="32">
        <v>11</v>
      </c>
      <c r="C25" s="193" t="s">
        <v>20</v>
      </c>
      <c r="D25" s="205">
        <v>613900</v>
      </c>
      <c r="E25" s="163"/>
      <c r="F25" s="163"/>
      <c r="G25" s="163">
        <f t="shared" si="1"/>
        <v>0</v>
      </c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204"/>
    </row>
    <row r="26" spans="2:19" ht="65.25" customHeight="1" thickBot="1">
      <c r="B26" s="218" t="s">
        <v>21</v>
      </c>
      <c r="C26" s="195" t="s">
        <v>103</v>
      </c>
      <c r="D26" s="206">
        <v>614000</v>
      </c>
      <c r="E26" s="166">
        <f>E27+E32+E34+E45+E48+E50</f>
        <v>0</v>
      </c>
      <c r="F26" s="166">
        <f aca="true" t="shared" si="2" ref="F26:S26">F27+F32+F34+F45+F48+F50</f>
        <v>0</v>
      </c>
      <c r="G26" s="166">
        <f t="shared" si="2"/>
        <v>0</v>
      </c>
      <c r="H26" s="166">
        <f t="shared" si="2"/>
        <v>0</v>
      </c>
      <c r="I26" s="166">
        <f t="shared" si="2"/>
        <v>0</v>
      </c>
      <c r="J26" s="166">
        <f t="shared" si="2"/>
        <v>0</v>
      </c>
      <c r="K26" s="166">
        <f t="shared" si="2"/>
        <v>0</v>
      </c>
      <c r="L26" s="166">
        <f t="shared" si="2"/>
        <v>0</v>
      </c>
      <c r="M26" s="166">
        <f t="shared" si="2"/>
        <v>0</v>
      </c>
      <c r="N26" s="166">
        <f t="shared" si="2"/>
        <v>0</v>
      </c>
      <c r="O26" s="166">
        <f t="shared" si="2"/>
        <v>0</v>
      </c>
      <c r="P26" s="166">
        <f t="shared" si="2"/>
        <v>0</v>
      </c>
      <c r="Q26" s="166">
        <f t="shared" si="2"/>
        <v>0</v>
      </c>
      <c r="R26" s="166">
        <f t="shared" si="2"/>
        <v>0</v>
      </c>
      <c r="S26" s="207">
        <f t="shared" si="2"/>
        <v>0</v>
      </c>
    </row>
    <row r="27" spans="2:19" ht="20.25">
      <c r="B27" s="219">
        <v>1</v>
      </c>
      <c r="C27" s="196" t="s">
        <v>85</v>
      </c>
      <c r="D27" s="208">
        <v>614100</v>
      </c>
      <c r="E27" s="237">
        <f>SUM(E28:E31)</f>
        <v>0</v>
      </c>
      <c r="F27" s="237">
        <f aca="true" t="shared" si="3" ref="F27:S27">SUM(F28:F31)</f>
        <v>0</v>
      </c>
      <c r="G27" s="237">
        <f t="shared" si="3"/>
        <v>0</v>
      </c>
      <c r="H27" s="237">
        <f t="shared" si="3"/>
        <v>0</v>
      </c>
      <c r="I27" s="237">
        <f t="shared" si="3"/>
        <v>0</v>
      </c>
      <c r="J27" s="237">
        <f t="shared" si="3"/>
        <v>0</v>
      </c>
      <c r="K27" s="237">
        <f t="shared" si="3"/>
        <v>0</v>
      </c>
      <c r="L27" s="237">
        <f t="shared" si="3"/>
        <v>0</v>
      </c>
      <c r="M27" s="237">
        <f t="shared" si="3"/>
        <v>0</v>
      </c>
      <c r="N27" s="237">
        <f t="shared" si="3"/>
        <v>0</v>
      </c>
      <c r="O27" s="237">
        <f t="shared" si="3"/>
        <v>0</v>
      </c>
      <c r="P27" s="237">
        <f t="shared" si="3"/>
        <v>0</v>
      </c>
      <c r="Q27" s="237">
        <f t="shared" si="3"/>
        <v>0</v>
      </c>
      <c r="R27" s="237">
        <f t="shared" si="3"/>
        <v>0</v>
      </c>
      <c r="S27" s="237">
        <f t="shared" si="3"/>
        <v>0</v>
      </c>
    </row>
    <row r="28" spans="2:19" ht="20.25">
      <c r="B28" s="37"/>
      <c r="C28" s="197"/>
      <c r="D28" s="209"/>
      <c r="E28" s="163"/>
      <c r="F28" s="163"/>
      <c r="G28" s="163">
        <f t="shared" si="1"/>
        <v>0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210"/>
    </row>
    <row r="29" spans="2:19" ht="20.25">
      <c r="B29" s="37"/>
      <c r="C29" s="197"/>
      <c r="D29" s="209"/>
      <c r="E29" s="163"/>
      <c r="F29" s="163"/>
      <c r="G29" s="163">
        <f t="shared" si="1"/>
        <v>0</v>
      </c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210"/>
    </row>
    <row r="30" spans="2:19" ht="20.25">
      <c r="B30" s="37"/>
      <c r="C30" s="197"/>
      <c r="D30" s="209"/>
      <c r="E30" s="163"/>
      <c r="F30" s="163"/>
      <c r="G30" s="163">
        <f t="shared" si="1"/>
        <v>0</v>
      </c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210"/>
    </row>
    <row r="31" spans="2:19" ht="20.25">
      <c r="B31" s="37"/>
      <c r="C31" s="197"/>
      <c r="D31" s="209"/>
      <c r="E31" s="163"/>
      <c r="F31" s="163"/>
      <c r="G31" s="163">
        <f t="shared" si="1"/>
        <v>0</v>
      </c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210"/>
    </row>
    <row r="32" spans="2:19" ht="20.25">
      <c r="B32" s="37">
        <v>2</v>
      </c>
      <c r="C32" s="197" t="s">
        <v>86</v>
      </c>
      <c r="D32" s="209">
        <v>614200</v>
      </c>
      <c r="E32" s="163">
        <f>E33</f>
        <v>0</v>
      </c>
      <c r="F32" s="163">
        <f aca="true" t="shared" si="4" ref="F32:S32">F33</f>
        <v>0</v>
      </c>
      <c r="G32" s="163">
        <f t="shared" si="4"/>
        <v>0</v>
      </c>
      <c r="H32" s="163">
        <f t="shared" si="4"/>
        <v>0</v>
      </c>
      <c r="I32" s="163">
        <f t="shared" si="4"/>
        <v>0</v>
      </c>
      <c r="J32" s="163">
        <f t="shared" si="4"/>
        <v>0</v>
      </c>
      <c r="K32" s="163">
        <f t="shared" si="4"/>
        <v>0</v>
      </c>
      <c r="L32" s="163">
        <f t="shared" si="4"/>
        <v>0</v>
      </c>
      <c r="M32" s="163">
        <f t="shared" si="4"/>
        <v>0</v>
      </c>
      <c r="N32" s="163">
        <f t="shared" si="4"/>
        <v>0</v>
      </c>
      <c r="O32" s="163">
        <f t="shared" si="4"/>
        <v>0</v>
      </c>
      <c r="P32" s="163">
        <f t="shared" si="4"/>
        <v>0</v>
      </c>
      <c r="Q32" s="163">
        <f t="shared" si="4"/>
        <v>0</v>
      </c>
      <c r="R32" s="163">
        <f t="shared" si="4"/>
        <v>0</v>
      </c>
      <c r="S32" s="204">
        <f t="shared" si="4"/>
        <v>0</v>
      </c>
    </row>
    <row r="33" spans="2:19" ht="20.25">
      <c r="B33" s="37"/>
      <c r="C33" s="197"/>
      <c r="D33" s="209"/>
      <c r="E33" s="163"/>
      <c r="F33" s="163"/>
      <c r="G33" s="163">
        <f t="shared" si="1"/>
        <v>0</v>
      </c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210"/>
    </row>
    <row r="34" spans="2:19" ht="37.5">
      <c r="B34" s="37">
        <v>3</v>
      </c>
      <c r="C34" s="193" t="s">
        <v>87</v>
      </c>
      <c r="D34" s="209">
        <v>614300</v>
      </c>
      <c r="E34" s="163">
        <f>SUM(E35:E44)</f>
        <v>0</v>
      </c>
      <c r="F34" s="163">
        <f aca="true" t="shared" si="5" ref="F34:S34">SUM(F35:F44)</f>
        <v>0</v>
      </c>
      <c r="G34" s="163">
        <f t="shared" si="5"/>
        <v>0</v>
      </c>
      <c r="H34" s="163">
        <f t="shared" si="5"/>
        <v>0</v>
      </c>
      <c r="I34" s="163">
        <f t="shared" si="5"/>
        <v>0</v>
      </c>
      <c r="J34" s="163">
        <f t="shared" si="5"/>
        <v>0</v>
      </c>
      <c r="K34" s="163">
        <f t="shared" si="5"/>
        <v>0</v>
      </c>
      <c r="L34" s="163">
        <f t="shared" si="5"/>
        <v>0</v>
      </c>
      <c r="M34" s="163">
        <f t="shared" si="5"/>
        <v>0</v>
      </c>
      <c r="N34" s="163">
        <f t="shared" si="5"/>
        <v>0</v>
      </c>
      <c r="O34" s="163">
        <f t="shared" si="5"/>
        <v>0</v>
      </c>
      <c r="P34" s="163">
        <f t="shared" si="5"/>
        <v>0</v>
      </c>
      <c r="Q34" s="163">
        <f t="shared" si="5"/>
        <v>0</v>
      </c>
      <c r="R34" s="163">
        <f t="shared" si="5"/>
        <v>0</v>
      </c>
      <c r="S34" s="163">
        <f t="shared" si="5"/>
        <v>0</v>
      </c>
    </row>
    <row r="35" spans="2:19" ht="20.25">
      <c r="B35" s="37"/>
      <c r="C35" s="197"/>
      <c r="D35" s="209"/>
      <c r="E35" s="163"/>
      <c r="F35" s="163"/>
      <c r="G35" s="163">
        <f t="shared" si="1"/>
        <v>0</v>
      </c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210"/>
    </row>
    <row r="36" spans="2:19" ht="20.25">
      <c r="B36" s="37"/>
      <c r="C36" s="197"/>
      <c r="D36" s="209"/>
      <c r="E36" s="163"/>
      <c r="F36" s="163"/>
      <c r="G36" s="163">
        <f t="shared" si="1"/>
        <v>0</v>
      </c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210"/>
    </row>
    <row r="37" spans="2:19" ht="20.25">
      <c r="B37" s="37"/>
      <c r="C37" s="197"/>
      <c r="D37" s="209"/>
      <c r="E37" s="163"/>
      <c r="F37" s="163"/>
      <c r="G37" s="163">
        <f t="shared" si="1"/>
        <v>0</v>
      </c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210"/>
    </row>
    <row r="38" spans="2:19" ht="20.25">
      <c r="B38" s="37"/>
      <c r="C38" s="197"/>
      <c r="D38" s="209"/>
      <c r="E38" s="163"/>
      <c r="F38" s="163"/>
      <c r="G38" s="163">
        <f t="shared" si="1"/>
        <v>0</v>
      </c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210"/>
    </row>
    <row r="39" spans="2:19" ht="20.25">
      <c r="B39" s="37"/>
      <c r="C39" s="197"/>
      <c r="D39" s="209"/>
      <c r="E39" s="163"/>
      <c r="F39" s="163"/>
      <c r="G39" s="163">
        <f t="shared" si="1"/>
        <v>0</v>
      </c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210"/>
    </row>
    <row r="40" spans="2:19" ht="20.25">
      <c r="B40" s="37"/>
      <c r="C40" s="197"/>
      <c r="D40" s="209"/>
      <c r="E40" s="163"/>
      <c r="F40" s="163"/>
      <c r="G40" s="163">
        <f t="shared" si="1"/>
        <v>0</v>
      </c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210"/>
    </row>
    <row r="41" spans="2:19" ht="20.25">
      <c r="B41" s="32"/>
      <c r="C41" s="197"/>
      <c r="D41" s="205"/>
      <c r="E41" s="164"/>
      <c r="F41" s="164"/>
      <c r="G41" s="163">
        <f t="shared" si="1"/>
        <v>0</v>
      </c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204"/>
    </row>
    <row r="42" spans="2:19" ht="20.25">
      <c r="B42" s="37"/>
      <c r="C42" s="197"/>
      <c r="D42" s="209"/>
      <c r="E42" s="163"/>
      <c r="F42" s="163"/>
      <c r="G42" s="163">
        <f t="shared" si="1"/>
        <v>0</v>
      </c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210"/>
    </row>
    <row r="43" spans="2:19" ht="20.25">
      <c r="B43" s="37"/>
      <c r="C43" s="197"/>
      <c r="D43" s="209"/>
      <c r="E43" s="163"/>
      <c r="F43" s="163"/>
      <c r="G43" s="163">
        <f t="shared" si="1"/>
        <v>0</v>
      </c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210"/>
    </row>
    <row r="44" spans="2:19" ht="20.25">
      <c r="B44" s="32"/>
      <c r="C44" s="197"/>
      <c r="D44" s="205"/>
      <c r="E44" s="164"/>
      <c r="F44" s="164"/>
      <c r="G44" s="164">
        <f t="shared" si="1"/>
        <v>0</v>
      </c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204"/>
    </row>
    <row r="45" spans="2:19" ht="20.25">
      <c r="B45" s="37">
        <v>4</v>
      </c>
      <c r="C45" s="197" t="s">
        <v>88</v>
      </c>
      <c r="D45" s="209">
        <v>614700</v>
      </c>
      <c r="E45" s="163">
        <f>SUM(E46:E47)</f>
        <v>0</v>
      </c>
      <c r="F45" s="163">
        <f aca="true" t="shared" si="6" ref="F45:S45">SUM(F46:F47)</f>
        <v>0</v>
      </c>
      <c r="G45" s="163">
        <f t="shared" si="6"/>
        <v>0</v>
      </c>
      <c r="H45" s="163">
        <f t="shared" si="6"/>
        <v>0</v>
      </c>
      <c r="I45" s="163">
        <f t="shared" si="6"/>
        <v>0</v>
      </c>
      <c r="J45" s="163">
        <f t="shared" si="6"/>
        <v>0</v>
      </c>
      <c r="K45" s="163">
        <f t="shared" si="6"/>
        <v>0</v>
      </c>
      <c r="L45" s="163">
        <f t="shared" si="6"/>
        <v>0</v>
      </c>
      <c r="M45" s="163">
        <f t="shared" si="6"/>
        <v>0</v>
      </c>
      <c r="N45" s="163">
        <f t="shared" si="6"/>
        <v>0</v>
      </c>
      <c r="O45" s="163">
        <f t="shared" si="6"/>
        <v>0</v>
      </c>
      <c r="P45" s="163">
        <f t="shared" si="6"/>
        <v>0</v>
      </c>
      <c r="Q45" s="163">
        <f t="shared" si="6"/>
        <v>0</v>
      </c>
      <c r="R45" s="163">
        <f t="shared" si="6"/>
        <v>0</v>
      </c>
      <c r="S45" s="204">
        <f t="shared" si="6"/>
        <v>0</v>
      </c>
    </row>
    <row r="46" spans="2:19" ht="20.25">
      <c r="B46" s="37"/>
      <c r="C46" s="197"/>
      <c r="D46" s="209"/>
      <c r="E46" s="163"/>
      <c r="F46" s="163"/>
      <c r="G46" s="163">
        <f t="shared" si="1"/>
        <v>0</v>
      </c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210"/>
    </row>
    <row r="47" spans="2:19" ht="20.25">
      <c r="B47" s="37"/>
      <c r="C47" s="197"/>
      <c r="D47" s="209"/>
      <c r="E47" s="163"/>
      <c r="F47" s="163"/>
      <c r="G47" s="163">
        <f t="shared" si="1"/>
        <v>0</v>
      </c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210"/>
    </row>
    <row r="48" spans="2:19" ht="20.25">
      <c r="B48" s="37">
        <v>5</v>
      </c>
      <c r="C48" s="197" t="s">
        <v>89</v>
      </c>
      <c r="D48" s="209">
        <v>614800</v>
      </c>
      <c r="E48" s="163">
        <f>E49</f>
        <v>0</v>
      </c>
      <c r="F48" s="163">
        <f aca="true" t="shared" si="7" ref="F48:S48">F49</f>
        <v>0</v>
      </c>
      <c r="G48" s="163">
        <f t="shared" si="7"/>
        <v>0</v>
      </c>
      <c r="H48" s="163">
        <f t="shared" si="7"/>
        <v>0</v>
      </c>
      <c r="I48" s="163">
        <f t="shared" si="7"/>
        <v>0</v>
      </c>
      <c r="J48" s="163">
        <f t="shared" si="7"/>
        <v>0</v>
      </c>
      <c r="K48" s="163">
        <f t="shared" si="7"/>
        <v>0</v>
      </c>
      <c r="L48" s="163">
        <f t="shared" si="7"/>
        <v>0</v>
      </c>
      <c r="M48" s="163">
        <f t="shared" si="7"/>
        <v>0</v>
      </c>
      <c r="N48" s="163">
        <f t="shared" si="7"/>
        <v>0</v>
      </c>
      <c r="O48" s="163">
        <f t="shared" si="7"/>
        <v>0</v>
      </c>
      <c r="P48" s="163">
        <f t="shared" si="7"/>
        <v>0</v>
      </c>
      <c r="Q48" s="163">
        <f t="shared" si="7"/>
        <v>0</v>
      </c>
      <c r="R48" s="163">
        <f t="shared" si="7"/>
        <v>0</v>
      </c>
      <c r="S48" s="204">
        <f t="shared" si="7"/>
        <v>0</v>
      </c>
    </row>
    <row r="49" spans="2:19" ht="20.25">
      <c r="B49" s="37"/>
      <c r="C49" s="197"/>
      <c r="D49" s="209"/>
      <c r="E49" s="163"/>
      <c r="F49" s="163"/>
      <c r="G49" s="163">
        <f t="shared" si="1"/>
        <v>0</v>
      </c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210"/>
    </row>
    <row r="50" spans="2:19" ht="20.25">
      <c r="B50" s="37">
        <v>6</v>
      </c>
      <c r="C50" s="197" t="s">
        <v>90</v>
      </c>
      <c r="D50" s="209">
        <v>614900</v>
      </c>
      <c r="E50" s="163">
        <f>E51</f>
        <v>0</v>
      </c>
      <c r="F50" s="163">
        <f aca="true" t="shared" si="8" ref="F50:S50">F51</f>
        <v>0</v>
      </c>
      <c r="G50" s="163">
        <f t="shared" si="8"/>
        <v>0</v>
      </c>
      <c r="H50" s="163">
        <f t="shared" si="8"/>
        <v>0</v>
      </c>
      <c r="I50" s="163">
        <f t="shared" si="8"/>
        <v>0</v>
      </c>
      <c r="J50" s="163">
        <f t="shared" si="8"/>
        <v>0</v>
      </c>
      <c r="K50" s="163">
        <f t="shared" si="8"/>
        <v>0</v>
      </c>
      <c r="L50" s="163">
        <f t="shared" si="8"/>
        <v>0</v>
      </c>
      <c r="M50" s="163">
        <f t="shared" si="8"/>
        <v>0</v>
      </c>
      <c r="N50" s="163">
        <f t="shared" si="8"/>
        <v>0</v>
      </c>
      <c r="O50" s="163">
        <f t="shared" si="8"/>
        <v>0</v>
      </c>
      <c r="P50" s="163">
        <f t="shared" si="8"/>
        <v>0</v>
      </c>
      <c r="Q50" s="163">
        <f t="shared" si="8"/>
        <v>0</v>
      </c>
      <c r="R50" s="163">
        <f t="shared" si="8"/>
        <v>0</v>
      </c>
      <c r="S50" s="204">
        <f t="shared" si="8"/>
        <v>0</v>
      </c>
    </row>
    <row r="51" spans="2:19" ht="20.25">
      <c r="B51" s="32"/>
      <c r="C51" s="192"/>
      <c r="D51" s="216"/>
      <c r="E51" s="163"/>
      <c r="F51" s="163"/>
      <c r="G51" s="163">
        <f t="shared" si="1"/>
        <v>0</v>
      </c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204"/>
    </row>
    <row r="52" spans="2:19" ht="38.25" thickBot="1">
      <c r="B52" s="218" t="s">
        <v>23</v>
      </c>
      <c r="C52" s="195" t="s">
        <v>102</v>
      </c>
      <c r="D52" s="206">
        <v>615000</v>
      </c>
      <c r="E52" s="166">
        <f>E53+E56</f>
        <v>0</v>
      </c>
      <c r="F52" s="166">
        <f aca="true" t="shared" si="9" ref="F52:S52">F53+F56</f>
        <v>0</v>
      </c>
      <c r="G52" s="166">
        <f t="shared" si="9"/>
        <v>0</v>
      </c>
      <c r="H52" s="166">
        <f t="shared" si="9"/>
        <v>0</v>
      </c>
      <c r="I52" s="166">
        <f t="shared" si="9"/>
        <v>0</v>
      </c>
      <c r="J52" s="166">
        <f t="shared" si="9"/>
        <v>0</v>
      </c>
      <c r="K52" s="166">
        <f t="shared" si="9"/>
        <v>0</v>
      </c>
      <c r="L52" s="166">
        <f t="shared" si="9"/>
        <v>0</v>
      </c>
      <c r="M52" s="166">
        <f t="shared" si="9"/>
        <v>0</v>
      </c>
      <c r="N52" s="166">
        <f t="shared" si="9"/>
        <v>0</v>
      </c>
      <c r="O52" s="166">
        <f t="shared" si="9"/>
        <v>0</v>
      </c>
      <c r="P52" s="166">
        <f t="shared" si="9"/>
        <v>0</v>
      </c>
      <c r="Q52" s="166">
        <f t="shared" si="9"/>
        <v>0</v>
      </c>
      <c r="R52" s="166">
        <f t="shared" si="9"/>
        <v>0</v>
      </c>
      <c r="S52" s="207">
        <f t="shared" si="9"/>
        <v>0</v>
      </c>
    </row>
    <row r="53" spans="2:19" ht="37.5">
      <c r="B53" s="219">
        <v>1</v>
      </c>
      <c r="C53" s="196" t="s">
        <v>91</v>
      </c>
      <c r="D53" s="208">
        <v>615100</v>
      </c>
      <c r="E53" s="237">
        <f>SUM(E54:E55)</f>
        <v>0</v>
      </c>
      <c r="F53" s="237">
        <f aca="true" t="shared" si="10" ref="F53:S53">SUM(F54:F55)</f>
        <v>0</v>
      </c>
      <c r="G53" s="237">
        <f t="shared" si="10"/>
        <v>0</v>
      </c>
      <c r="H53" s="237">
        <f t="shared" si="10"/>
        <v>0</v>
      </c>
      <c r="I53" s="237">
        <f t="shared" si="10"/>
        <v>0</v>
      </c>
      <c r="J53" s="237">
        <f t="shared" si="10"/>
        <v>0</v>
      </c>
      <c r="K53" s="237">
        <f t="shared" si="10"/>
        <v>0</v>
      </c>
      <c r="L53" s="237">
        <f t="shared" si="10"/>
        <v>0</v>
      </c>
      <c r="M53" s="237">
        <f t="shared" si="10"/>
        <v>0</v>
      </c>
      <c r="N53" s="237">
        <f t="shared" si="10"/>
        <v>0</v>
      </c>
      <c r="O53" s="237">
        <f t="shared" si="10"/>
        <v>0</v>
      </c>
      <c r="P53" s="237">
        <f t="shared" si="10"/>
        <v>0</v>
      </c>
      <c r="Q53" s="237">
        <f t="shared" si="10"/>
        <v>0</v>
      </c>
      <c r="R53" s="237">
        <f t="shared" si="10"/>
        <v>0</v>
      </c>
      <c r="S53" s="238">
        <f t="shared" si="10"/>
        <v>0</v>
      </c>
    </row>
    <row r="54" spans="2:19" ht="20.25">
      <c r="B54" s="37"/>
      <c r="C54" s="197"/>
      <c r="D54" s="209"/>
      <c r="E54" s="168"/>
      <c r="F54" s="168"/>
      <c r="G54" s="163">
        <f t="shared" si="1"/>
        <v>0</v>
      </c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210"/>
    </row>
    <row r="55" spans="2:19" ht="20.25">
      <c r="B55" s="37"/>
      <c r="C55" s="197"/>
      <c r="D55" s="209"/>
      <c r="E55" s="168"/>
      <c r="F55" s="168"/>
      <c r="G55" s="163">
        <f t="shared" si="1"/>
        <v>0</v>
      </c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210"/>
    </row>
    <row r="56" spans="2:19" ht="37.5">
      <c r="B56" s="37">
        <v>2</v>
      </c>
      <c r="C56" s="198" t="s">
        <v>92</v>
      </c>
      <c r="D56" s="209">
        <v>615200</v>
      </c>
      <c r="E56" s="168">
        <f>E57</f>
        <v>0</v>
      </c>
      <c r="F56" s="168">
        <f aca="true" t="shared" si="11" ref="F56:S56">F57</f>
        <v>0</v>
      </c>
      <c r="G56" s="168">
        <f t="shared" si="11"/>
        <v>0</v>
      </c>
      <c r="H56" s="168">
        <f t="shared" si="11"/>
        <v>0</v>
      </c>
      <c r="I56" s="168">
        <f t="shared" si="11"/>
        <v>0</v>
      </c>
      <c r="J56" s="168">
        <f t="shared" si="11"/>
        <v>0</v>
      </c>
      <c r="K56" s="168">
        <f t="shared" si="11"/>
        <v>0</v>
      </c>
      <c r="L56" s="168">
        <f t="shared" si="11"/>
        <v>0</v>
      </c>
      <c r="M56" s="168">
        <f t="shared" si="11"/>
        <v>0</v>
      </c>
      <c r="N56" s="168">
        <f t="shared" si="11"/>
        <v>0</v>
      </c>
      <c r="O56" s="168">
        <f t="shared" si="11"/>
        <v>0</v>
      </c>
      <c r="P56" s="168">
        <f t="shared" si="11"/>
        <v>0</v>
      </c>
      <c r="Q56" s="168">
        <f t="shared" si="11"/>
        <v>0</v>
      </c>
      <c r="R56" s="168">
        <f t="shared" si="11"/>
        <v>0</v>
      </c>
      <c r="S56" s="210">
        <f t="shared" si="11"/>
        <v>0</v>
      </c>
    </row>
    <row r="57" spans="2:19" ht="20.25">
      <c r="B57" s="37"/>
      <c r="C57" s="198"/>
      <c r="D57" s="209"/>
      <c r="E57" s="168"/>
      <c r="F57" s="168"/>
      <c r="G57" s="163">
        <f t="shared" si="1"/>
        <v>0</v>
      </c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210"/>
    </row>
    <row r="58" spans="2:19" ht="38.25" thickBot="1">
      <c r="B58" s="218" t="s">
        <v>24</v>
      </c>
      <c r="C58" s="195" t="s">
        <v>48</v>
      </c>
      <c r="D58" s="206">
        <v>616000</v>
      </c>
      <c r="E58" s="166">
        <f>E59</f>
        <v>0</v>
      </c>
      <c r="F58" s="166">
        <f aca="true" t="shared" si="12" ref="F58:S58">F59</f>
        <v>0</v>
      </c>
      <c r="G58" s="166">
        <f t="shared" si="12"/>
        <v>0</v>
      </c>
      <c r="H58" s="166">
        <f t="shared" si="12"/>
        <v>0</v>
      </c>
      <c r="I58" s="166">
        <f t="shared" si="12"/>
        <v>0</v>
      </c>
      <c r="J58" s="166">
        <f t="shared" si="12"/>
        <v>0</v>
      </c>
      <c r="K58" s="166">
        <f t="shared" si="12"/>
        <v>0</v>
      </c>
      <c r="L58" s="166">
        <f t="shared" si="12"/>
        <v>0</v>
      </c>
      <c r="M58" s="166">
        <f t="shared" si="12"/>
        <v>0</v>
      </c>
      <c r="N58" s="166">
        <f t="shared" si="12"/>
        <v>0</v>
      </c>
      <c r="O58" s="166">
        <f t="shared" si="12"/>
        <v>0</v>
      </c>
      <c r="P58" s="166">
        <f t="shared" si="12"/>
        <v>0</v>
      </c>
      <c r="Q58" s="166">
        <f t="shared" si="12"/>
        <v>0</v>
      </c>
      <c r="R58" s="166">
        <f t="shared" si="12"/>
        <v>0</v>
      </c>
      <c r="S58" s="207">
        <f t="shared" si="12"/>
        <v>0</v>
      </c>
    </row>
    <row r="59" spans="2:19" ht="20.25">
      <c r="B59" s="220">
        <v>1</v>
      </c>
      <c r="C59" s="199" t="s">
        <v>93</v>
      </c>
      <c r="D59" s="211">
        <v>616200</v>
      </c>
      <c r="E59" s="190"/>
      <c r="F59" s="190"/>
      <c r="G59" s="182">
        <f t="shared" si="1"/>
        <v>0</v>
      </c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212"/>
    </row>
    <row r="60" spans="2:19" ht="57" thickBot="1">
      <c r="B60" s="218" t="s">
        <v>28</v>
      </c>
      <c r="C60" s="195" t="s">
        <v>143</v>
      </c>
      <c r="D60" s="213"/>
      <c r="E60" s="166">
        <f>SUM(E61:E66)</f>
        <v>0</v>
      </c>
      <c r="F60" s="166">
        <f aca="true" t="shared" si="13" ref="F60:S60">SUM(F61:F66)</f>
        <v>0</v>
      </c>
      <c r="G60" s="166">
        <f t="shared" si="13"/>
        <v>0</v>
      </c>
      <c r="H60" s="166">
        <f t="shared" si="13"/>
        <v>0</v>
      </c>
      <c r="I60" s="166">
        <f t="shared" si="13"/>
        <v>0</v>
      </c>
      <c r="J60" s="166">
        <f t="shared" si="13"/>
        <v>0</v>
      </c>
      <c r="K60" s="166">
        <f t="shared" si="13"/>
        <v>0</v>
      </c>
      <c r="L60" s="166">
        <f t="shared" si="13"/>
        <v>0</v>
      </c>
      <c r="M60" s="166">
        <f t="shared" si="13"/>
        <v>0</v>
      </c>
      <c r="N60" s="166">
        <f t="shared" si="13"/>
        <v>0</v>
      </c>
      <c r="O60" s="166">
        <f t="shared" si="13"/>
        <v>0</v>
      </c>
      <c r="P60" s="166">
        <f t="shared" si="13"/>
        <v>0</v>
      </c>
      <c r="Q60" s="166">
        <f t="shared" si="13"/>
        <v>0</v>
      </c>
      <c r="R60" s="166">
        <f t="shared" si="13"/>
        <v>0</v>
      </c>
      <c r="S60" s="207">
        <f t="shared" si="13"/>
        <v>0</v>
      </c>
    </row>
    <row r="61" spans="2:19" ht="37.5">
      <c r="B61" s="221">
        <v>1</v>
      </c>
      <c r="C61" s="200" t="s">
        <v>94</v>
      </c>
      <c r="D61" s="214">
        <v>821100</v>
      </c>
      <c r="E61" s="182"/>
      <c r="F61" s="182"/>
      <c r="G61" s="182">
        <f t="shared" si="1"/>
        <v>0</v>
      </c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215"/>
    </row>
    <row r="62" spans="2:19" ht="20.25">
      <c r="B62" s="32">
        <v>2</v>
      </c>
      <c r="C62" s="192" t="s">
        <v>43</v>
      </c>
      <c r="D62" s="216">
        <v>821200</v>
      </c>
      <c r="E62" s="163"/>
      <c r="F62" s="163"/>
      <c r="G62" s="163">
        <f t="shared" si="1"/>
        <v>0</v>
      </c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204"/>
    </row>
    <row r="63" spans="2:19" ht="20.25">
      <c r="B63" s="32">
        <v>3</v>
      </c>
      <c r="C63" s="192" t="s">
        <v>44</v>
      </c>
      <c r="D63" s="216">
        <v>821300</v>
      </c>
      <c r="E63" s="163"/>
      <c r="F63" s="163"/>
      <c r="G63" s="163">
        <f t="shared" si="1"/>
        <v>0</v>
      </c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204"/>
    </row>
    <row r="64" spans="2:19" ht="37.5">
      <c r="B64" s="32">
        <v>4</v>
      </c>
      <c r="C64" s="198" t="s">
        <v>45</v>
      </c>
      <c r="D64" s="216">
        <v>821400</v>
      </c>
      <c r="E64" s="163"/>
      <c r="F64" s="163"/>
      <c r="G64" s="163">
        <f t="shared" si="1"/>
        <v>0</v>
      </c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204"/>
    </row>
    <row r="65" spans="2:19" ht="37.5">
      <c r="B65" s="32">
        <v>5</v>
      </c>
      <c r="C65" s="198" t="s">
        <v>46</v>
      </c>
      <c r="D65" s="216">
        <v>821500</v>
      </c>
      <c r="E65" s="163"/>
      <c r="F65" s="163"/>
      <c r="G65" s="163">
        <f t="shared" si="1"/>
        <v>0</v>
      </c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204"/>
    </row>
    <row r="66" spans="2:20" ht="42" customHeight="1">
      <c r="B66" s="32">
        <v>6</v>
      </c>
      <c r="C66" s="198" t="s">
        <v>47</v>
      </c>
      <c r="D66" s="216">
        <v>821600</v>
      </c>
      <c r="E66" s="163"/>
      <c r="F66" s="163"/>
      <c r="G66" s="163">
        <f t="shared" si="1"/>
        <v>0</v>
      </c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204"/>
      <c r="T66" s="11"/>
    </row>
    <row r="67" spans="2:20" ht="38.25" thickBot="1">
      <c r="B67" s="218"/>
      <c r="C67" s="195" t="s">
        <v>49</v>
      </c>
      <c r="D67" s="213"/>
      <c r="E67" s="166">
        <f>E14+E26+E52+E58+E60</f>
        <v>0</v>
      </c>
      <c r="F67" s="166">
        <f aca="true" t="shared" si="14" ref="F67:S67">F14+F26+F52+F58+F60</f>
        <v>0</v>
      </c>
      <c r="G67" s="166">
        <f t="shared" si="14"/>
        <v>0</v>
      </c>
      <c r="H67" s="166">
        <f t="shared" si="14"/>
        <v>0</v>
      </c>
      <c r="I67" s="166">
        <f t="shared" si="14"/>
        <v>0</v>
      </c>
      <c r="J67" s="166">
        <f t="shared" si="14"/>
        <v>0</v>
      </c>
      <c r="K67" s="166">
        <f t="shared" si="14"/>
        <v>0</v>
      </c>
      <c r="L67" s="166">
        <f t="shared" si="14"/>
        <v>0</v>
      </c>
      <c r="M67" s="166">
        <f t="shared" si="14"/>
        <v>0</v>
      </c>
      <c r="N67" s="166">
        <f t="shared" si="14"/>
        <v>0</v>
      </c>
      <c r="O67" s="166">
        <f t="shared" si="14"/>
        <v>0</v>
      </c>
      <c r="P67" s="166">
        <f t="shared" si="14"/>
        <v>0</v>
      </c>
      <c r="Q67" s="166">
        <f t="shared" si="14"/>
        <v>0</v>
      </c>
      <c r="R67" s="166">
        <f t="shared" si="14"/>
        <v>0</v>
      </c>
      <c r="S67" s="207">
        <f t="shared" si="14"/>
        <v>0</v>
      </c>
      <c r="T67" s="11"/>
    </row>
    <row r="68" spans="2:20" ht="18.75">
      <c r="B68" s="135"/>
      <c r="C68" s="136"/>
      <c r="D68" s="137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11"/>
    </row>
    <row r="69" spans="2:20" ht="18.75">
      <c r="B69" s="135"/>
      <c r="C69" s="136"/>
      <c r="D69" s="137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11"/>
    </row>
    <row r="70" spans="2:20" ht="15.75" customHeight="1">
      <c r="B70" s="10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6"/>
      <c r="Q70" s="6"/>
      <c r="R70" s="6"/>
      <c r="S70" s="6"/>
      <c r="T70" s="11"/>
    </row>
    <row r="71" spans="2:20" ht="15.75" customHeight="1">
      <c r="B71" s="10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6"/>
      <c r="Q71" s="132"/>
      <c r="R71" s="132"/>
      <c r="S71" s="132"/>
      <c r="T71" s="11"/>
    </row>
    <row r="72" spans="2:20" ht="15.75" customHeight="1">
      <c r="B72" s="10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6"/>
      <c r="Q72" s="6"/>
      <c r="R72" s="6"/>
      <c r="S72" s="6"/>
      <c r="T72" s="11"/>
    </row>
    <row r="73" spans="2:20" ht="15" customHeight="1">
      <c r="B73" s="11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1"/>
      <c r="O73" s="13"/>
      <c r="P73" s="13"/>
      <c r="Q73" s="11"/>
      <c r="R73" s="134" t="s">
        <v>97</v>
      </c>
      <c r="T73" s="11"/>
    </row>
    <row r="74" spans="2:19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2:19" ht="18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0"/>
      <c r="P75" s="7"/>
      <c r="Q75" s="11"/>
      <c r="R75" s="10"/>
      <c r="S75" s="53"/>
    </row>
    <row r="76" spans="2:19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2:19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</sheetData>
  <sheetProtection password="C5E3" sheet="1"/>
  <mergeCells count="14">
    <mergeCell ref="B1:S1"/>
    <mergeCell ref="Q2:R3"/>
    <mergeCell ref="B3:C3"/>
    <mergeCell ref="D3:O3"/>
    <mergeCell ref="B7:O7"/>
    <mergeCell ref="E8:O8"/>
    <mergeCell ref="H10:S11"/>
    <mergeCell ref="C70:O70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51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7"/>
  <sheetViews>
    <sheetView view="pageBreakPreview" zoomScale="54" zoomScaleNormal="60" zoomScaleSheetLayoutView="54" zoomScalePageLayoutView="0" workbookViewId="0" topLeftCell="A19">
      <selection activeCell="E34" sqref="E34:S3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90" t="s">
        <v>95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</row>
    <row r="2" spans="17:19" ht="15.75" customHeight="1">
      <c r="Q2" s="392" t="s">
        <v>96</v>
      </c>
      <c r="R2" s="392"/>
      <c r="S2" s="126"/>
    </row>
    <row r="3" spans="2:19" ht="21.75" customHeight="1">
      <c r="B3" s="390" t="s">
        <v>100</v>
      </c>
      <c r="C3" s="390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108"/>
      <c r="Q3" s="392"/>
      <c r="R3" s="392"/>
      <c r="S3" s="15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4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49"/>
    </row>
    <row r="6" spans="2:19" ht="15" customHeight="1">
      <c r="B6" s="176" t="s">
        <v>119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38"/>
      <c r="O6" s="138"/>
      <c r="P6" s="138"/>
      <c r="Q6" s="138" t="s">
        <v>105</v>
      </c>
      <c r="R6" s="138"/>
      <c r="S6" s="150"/>
    </row>
    <row r="7" spans="2:19" ht="21" customHeight="1"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15"/>
      <c r="Q7" s="126"/>
      <c r="R7" s="126"/>
      <c r="S7" s="151"/>
    </row>
    <row r="8" spans="2:19" ht="22.5" customHeight="1">
      <c r="B8" s="138" t="s">
        <v>106</v>
      </c>
      <c r="C8" s="138"/>
      <c r="D8" s="13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138"/>
      <c r="Q8" s="138" t="s">
        <v>107</v>
      </c>
      <c r="R8" s="138"/>
      <c r="S8" s="152"/>
    </row>
    <row r="9" spans="2:19" ht="12" customHeight="1" thickBot="1"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48"/>
    </row>
    <row r="10" spans="2:19" s="140" customFormat="1" ht="67.5" customHeight="1">
      <c r="B10" s="422" t="s">
        <v>1</v>
      </c>
      <c r="C10" s="455" t="s">
        <v>123</v>
      </c>
      <c r="D10" s="428" t="s">
        <v>3</v>
      </c>
      <c r="E10" s="415" t="s">
        <v>144</v>
      </c>
      <c r="F10" s="415" t="s">
        <v>145</v>
      </c>
      <c r="G10" s="429" t="s">
        <v>146</v>
      </c>
      <c r="H10" s="449" t="s">
        <v>120</v>
      </c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1"/>
    </row>
    <row r="11" spans="2:19" s="140" customFormat="1" ht="17.25" customHeight="1" thickBot="1">
      <c r="B11" s="423"/>
      <c r="C11" s="456"/>
      <c r="D11" s="407"/>
      <c r="E11" s="410"/>
      <c r="F11" s="410"/>
      <c r="G11" s="430"/>
      <c r="H11" s="452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4"/>
    </row>
    <row r="12" spans="2:19" s="140" customFormat="1" ht="63.75" customHeight="1" thickBot="1">
      <c r="B12" s="424"/>
      <c r="C12" s="457"/>
      <c r="D12" s="408"/>
      <c r="E12" s="411"/>
      <c r="F12" s="411"/>
      <c r="G12" s="431"/>
      <c r="H12" s="172" t="s">
        <v>52</v>
      </c>
      <c r="I12" s="172" t="s">
        <v>53</v>
      </c>
      <c r="J12" s="172" t="s">
        <v>54</v>
      </c>
      <c r="K12" s="172" t="s">
        <v>55</v>
      </c>
      <c r="L12" s="172" t="s">
        <v>56</v>
      </c>
      <c r="M12" s="172" t="s">
        <v>57</v>
      </c>
      <c r="N12" s="170" t="s">
        <v>58</v>
      </c>
      <c r="O12" s="170" t="s">
        <v>59</v>
      </c>
      <c r="P12" s="170" t="s">
        <v>60</v>
      </c>
      <c r="Q12" s="170" t="s">
        <v>98</v>
      </c>
      <c r="R12" s="170" t="s">
        <v>99</v>
      </c>
      <c r="S12" s="170" t="s">
        <v>63</v>
      </c>
    </row>
    <row r="13" spans="2:19" s="140" customFormat="1" ht="15.75" thickBot="1">
      <c r="B13" s="143">
        <v>1</v>
      </c>
      <c r="C13" s="143">
        <v>2</v>
      </c>
      <c r="D13" s="143">
        <v>3</v>
      </c>
      <c r="E13" s="142">
        <v>4</v>
      </c>
      <c r="F13" s="142">
        <v>5</v>
      </c>
      <c r="G13" s="142" t="s">
        <v>127</v>
      </c>
      <c r="H13" s="142">
        <v>7</v>
      </c>
      <c r="I13" s="142">
        <v>8</v>
      </c>
      <c r="J13" s="142">
        <v>9</v>
      </c>
      <c r="K13" s="142">
        <v>10</v>
      </c>
      <c r="L13" s="142">
        <v>11</v>
      </c>
      <c r="M13" s="142">
        <v>12</v>
      </c>
      <c r="N13" s="142">
        <v>13</v>
      </c>
      <c r="O13" s="142">
        <v>14</v>
      </c>
      <c r="P13" s="142">
        <v>15</v>
      </c>
      <c r="Q13" s="142">
        <v>16</v>
      </c>
      <c r="R13" s="142">
        <v>17</v>
      </c>
      <c r="S13" s="142">
        <v>18</v>
      </c>
    </row>
    <row r="14" spans="2:19" ht="20.25">
      <c r="B14" s="217" t="s">
        <v>12</v>
      </c>
      <c r="C14" s="191" t="s">
        <v>104</v>
      </c>
      <c r="D14" s="201"/>
      <c r="E14" s="161">
        <f>SUM(E15:E25)</f>
        <v>0</v>
      </c>
      <c r="F14" s="161">
        <f aca="true" t="shared" si="0" ref="F14:S14">SUM(F15:F25)</f>
        <v>0</v>
      </c>
      <c r="G14" s="161">
        <f t="shared" si="0"/>
        <v>0</v>
      </c>
      <c r="H14" s="161">
        <f t="shared" si="0"/>
        <v>0</v>
      </c>
      <c r="I14" s="161">
        <f t="shared" si="0"/>
        <v>0</v>
      </c>
      <c r="J14" s="161">
        <f t="shared" si="0"/>
        <v>0</v>
      </c>
      <c r="K14" s="161">
        <f t="shared" si="0"/>
        <v>0</v>
      </c>
      <c r="L14" s="161">
        <f t="shared" si="0"/>
        <v>0</v>
      </c>
      <c r="M14" s="161">
        <f t="shared" si="0"/>
        <v>0</v>
      </c>
      <c r="N14" s="161">
        <f t="shared" si="0"/>
        <v>0</v>
      </c>
      <c r="O14" s="161">
        <f t="shared" si="0"/>
        <v>0</v>
      </c>
      <c r="P14" s="161">
        <f t="shared" si="0"/>
        <v>0</v>
      </c>
      <c r="Q14" s="161">
        <f t="shared" si="0"/>
        <v>0</v>
      </c>
      <c r="R14" s="161">
        <f t="shared" si="0"/>
        <v>0</v>
      </c>
      <c r="S14" s="202">
        <f t="shared" si="0"/>
        <v>0</v>
      </c>
    </row>
    <row r="15" spans="2:19" ht="20.25">
      <c r="B15" s="26">
        <v>1</v>
      </c>
      <c r="C15" s="192" t="s">
        <v>38</v>
      </c>
      <c r="D15" s="203">
        <v>611100</v>
      </c>
      <c r="E15" s="163"/>
      <c r="F15" s="163"/>
      <c r="G15" s="163">
        <f>SUM(H15:S15)</f>
        <v>0</v>
      </c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204"/>
    </row>
    <row r="16" spans="2:19" ht="37.5">
      <c r="B16" s="32">
        <v>2</v>
      </c>
      <c r="C16" s="193" t="s">
        <v>80</v>
      </c>
      <c r="D16" s="205">
        <v>611200</v>
      </c>
      <c r="E16" s="163"/>
      <c r="F16" s="163"/>
      <c r="G16" s="163">
        <f aca="true" t="shared" si="1" ref="G16:G66">SUM(H16:S16)</f>
        <v>0</v>
      </c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204"/>
    </row>
    <row r="17" spans="2:19" ht="20.25">
      <c r="B17" s="32">
        <v>3</v>
      </c>
      <c r="C17" s="194" t="s">
        <v>14</v>
      </c>
      <c r="D17" s="205">
        <v>613100</v>
      </c>
      <c r="E17" s="163"/>
      <c r="F17" s="163"/>
      <c r="G17" s="163">
        <f t="shared" si="1"/>
        <v>0</v>
      </c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204"/>
    </row>
    <row r="18" spans="2:19" ht="37.5">
      <c r="B18" s="32">
        <v>4</v>
      </c>
      <c r="C18" s="193" t="s">
        <v>81</v>
      </c>
      <c r="D18" s="205">
        <v>613200</v>
      </c>
      <c r="E18" s="163"/>
      <c r="F18" s="163"/>
      <c r="G18" s="163">
        <f t="shared" si="1"/>
        <v>0</v>
      </c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204"/>
    </row>
    <row r="19" spans="2:19" ht="37.5">
      <c r="B19" s="32">
        <v>5</v>
      </c>
      <c r="C19" s="193" t="s">
        <v>16</v>
      </c>
      <c r="D19" s="205">
        <v>613300</v>
      </c>
      <c r="E19" s="163"/>
      <c r="F19" s="163"/>
      <c r="G19" s="163">
        <f t="shared" si="1"/>
        <v>0</v>
      </c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204"/>
    </row>
    <row r="20" spans="2:19" ht="20.25">
      <c r="B20" s="32">
        <v>6</v>
      </c>
      <c r="C20" s="194" t="s">
        <v>40</v>
      </c>
      <c r="D20" s="205">
        <v>613400</v>
      </c>
      <c r="E20" s="163"/>
      <c r="F20" s="163"/>
      <c r="G20" s="163">
        <f t="shared" si="1"/>
        <v>0</v>
      </c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204"/>
    </row>
    <row r="21" spans="2:19" ht="37.5">
      <c r="B21" s="32">
        <v>7</v>
      </c>
      <c r="C21" s="193" t="s">
        <v>41</v>
      </c>
      <c r="D21" s="205">
        <v>613500</v>
      </c>
      <c r="E21" s="163"/>
      <c r="F21" s="163"/>
      <c r="G21" s="163">
        <f t="shared" si="1"/>
        <v>0</v>
      </c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204"/>
    </row>
    <row r="22" spans="2:19" ht="20.25">
      <c r="B22" s="32">
        <v>8</v>
      </c>
      <c r="C22" s="194" t="s">
        <v>101</v>
      </c>
      <c r="D22" s="205">
        <v>613600</v>
      </c>
      <c r="E22" s="163"/>
      <c r="F22" s="163"/>
      <c r="G22" s="163">
        <f t="shared" si="1"/>
        <v>0</v>
      </c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204"/>
    </row>
    <row r="23" spans="2:19" ht="20.25">
      <c r="B23" s="32">
        <v>9</v>
      </c>
      <c r="C23" s="194" t="s">
        <v>18</v>
      </c>
      <c r="D23" s="205">
        <v>613700</v>
      </c>
      <c r="E23" s="163"/>
      <c r="F23" s="163"/>
      <c r="G23" s="163">
        <f t="shared" si="1"/>
        <v>0</v>
      </c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204"/>
    </row>
    <row r="24" spans="2:19" ht="37.5">
      <c r="B24" s="32">
        <v>10</v>
      </c>
      <c r="C24" s="193" t="s">
        <v>83</v>
      </c>
      <c r="D24" s="205">
        <v>613800</v>
      </c>
      <c r="E24" s="163"/>
      <c r="F24" s="163"/>
      <c r="G24" s="163">
        <f t="shared" si="1"/>
        <v>0</v>
      </c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204"/>
    </row>
    <row r="25" spans="2:19" ht="37.5">
      <c r="B25" s="32">
        <v>11</v>
      </c>
      <c r="C25" s="193" t="s">
        <v>20</v>
      </c>
      <c r="D25" s="205">
        <v>613900</v>
      </c>
      <c r="E25" s="163"/>
      <c r="F25" s="163"/>
      <c r="G25" s="163">
        <f t="shared" si="1"/>
        <v>0</v>
      </c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204"/>
    </row>
    <row r="26" spans="2:19" ht="65.25" customHeight="1" thickBot="1">
      <c r="B26" s="218" t="s">
        <v>21</v>
      </c>
      <c r="C26" s="195" t="s">
        <v>103</v>
      </c>
      <c r="D26" s="206">
        <v>614000</v>
      </c>
      <c r="E26" s="166">
        <f>E27+E32+E34+E45+E48+E50</f>
        <v>0</v>
      </c>
      <c r="F26" s="166">
        <f aca="true" t="shared" si="2" ref="F26:S26">F27+F32+F34+F45+F48+F50</f>
        <v>0</v>
      </c>
      <c r="G26" s="166">
        <f t="shared" si="2"/>
        <v>0</v>
      </c>
      <c r="H26" s="166">
        <f t="shared" si="2"/>
        <v>0</v>
      </c>
      <c r="I26" s="166">
        <f t="shared" si="2"/>
        <v>0</v>
      </c>
      <c r="J26" s="166">
        <f t="shared" si="2"/>
        <v>0</v>
      </c>
      <c r="K26" s="166">
        <f t="shared" si="2"/>
        <v>0</v>
      </c>
      <c r="L26" s="166">
        <f t="shared" si="2"/>
        <v>0</v>
      </c>
      <c r="M26" s="166">
        <f t="shared" si="2"/>
        <v>0</v>
      </c>
      <c r="N26" s="166">
        <f t="shared" si="2"/>
        <v>0</v>
      </c>
      <c r="O26" s="166">
        <f t="shared" si="2"/>
        <v>0</v>
      </c>
      <c r="P26" s="166">
        <f t="shared" si="2"/>
        <v>0</v>
      </c>
      <c r="Q26" s="166">
        <f t="shared" si="2"/>
        <v>0</v>
      </c>
      <c r="R26" s="166">
        <f t="shared" si="2"/>
        <v>0</v>
      </c>
      <c r="S26" s="207">
        <f t="shared" si="2"/>
        <v>0</v>
      </c>
    </row>
    <row r="27" spans="2:19" ht="20.25">
      <c r="B27" s="219">
        <v>1</v>
      </c>
      <c r="C27" s="196" t="s">
        <v>85</v>
      </c>
      <c r="D27" s="208">
        <v>614100</v>
      </c>
      <c r="E27" s="237">
        <f>SUM(E28:E31)</f>
        <v>0</v>
      </c>
      <c r="F27" s="237">
        <f aca="true" t="shared" si="3" ref="F27:S27">SUM(F28:F31)</f>
        <v>0</v>
      </c>
      <c r="G27" s="237">
        <f t="shared" si="3"/>
        <v>0</v>
      </c>
      <c r="H27" s="237">
        <f t="shared" si="3"/>
        <v>0</v>
      </c>
      <c r="I27" s="237">
        <f t="shared" si="3"/>
        <v>0</v>
      </c>
      <c r="J27" s="237">
        <f t="shared" si="3"/>
        <v>0</v>
      </c>
      <c r="K27" s="237">
        <f t="shared" si="3"/>
        <v>0</v>
      </c>
      <c r="L27" s="237">
        <f t="shared" si="3"/>
        <v>0</v>
      </c>
      <c r="M27" s="237">
        <f t="shared" si="3"/>
        <v>0</v>
      </c>
      <c r="N27" s="237">
        <f t="shared" si="3"/>
        <v>0</v>
      </c>
      <c r="O27" s="237">
        <f t="shared" si="3"/>
        <v>0</v>
      </c>
      <c r="P27" s="237">
        <f t="shared" si="3"/>
        <v>0</v>
      </c>
      <c r="Q27" s="237">
        <f t="shared" si="3"/>
        <v>0</v>
      </c>
      <c r="R27" s="237">
        <f t="shared" si="3"/>
        <v>0</v>
      </c>
      <c r="S27" s="237">
        <f t="shared" si="3"/>
        <v>0</v>
      </c>
    </row>
    <row r="28" spans="2:19" ht="20.25">
      <c r="B28" s="37"/>
      <c r="C28" s="197"/>
      <c r="D28" s="209"/>
      <c r="E28" s="163"/>
      <c r="F28" s="163"/>
      <c r="G28" s="163">
        <f t="shared" si="1"/>
        <v>0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210"/>
    </row>
    <row r="29" spans="2:19" ht="20.25">
      <c r="B29" s="37"/>
      <c r="C29" s="197"/>
      <c r="D29" s="209"/>
      <c r="E29" s="163"/>
      <c r="F29" s="163"/>
      <c r="G29" s="163">
        <f t="shared" si="1"/>
        <v>0</v>
      </c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210"/>
    </row>
    <row r="30" spans="2:19" ht="20.25">
      <c r="B30" s="37"/>
      <c r="C30" s="197"/>
      <c r="D30" s="209"/>
      <c r="E30" s="163"/>
      <c r="F30" s="163"/>
      <c r="G30" s="163">
        <f t="shared" si="1"/>
        <v>0</v>
      </c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210"/>
    </row>
    <row r="31" spans="2:19" ht="20.25">
      <c r="B31" s="37"/>
      <c r="C31" s="197"/>
      <c r="D31" s="209"/>
      <c r="E31" s="163"/>
      <c r="F31" s="163"/>
      <c r="G31" s="163">
        <f t="shared" si="1"/>
        <v>0</v>
      </c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210"/>
    </row>
    <row r="32" spans="2:19" ht="20.25">
      <c r="B32" s="37">
        <v>2</v>
      </c>
      <c r="C32" s="197" t="s">
        <v>86</v>
      </c>
      <c r="D32" s="209">
        <v>614200</v>
      </c>
      <c r="E32" s="163">
        <f>E33</f>
        <v>0</v>
      </c>
      <c r="F32" s="163">
        <f aca="true" t="shared" si="4" ref="F32:S32">F33</f>
        <v>0</v>
      </c>
      <c r="G32" s="163">
        <f t="shared" si="4"/>
        <v>0</v>
      </c>
      <c r="H32" s="163">
        <f t="shared" si="4"/>
        <v>0</v>
      </c>
      <c r="I32" s="163">
        <f t="shared" si="4"/>
        <v>0</v>
      </c>
      <c r="J32" s="163">
        <f t="shared" si="4"/>
        <v>0</v>
      </c>
      <c r="K32" s="163">
        <f t="shared" si="4"/>
        <v>0</v>
      </c>
      <c r="L32" s="163">
        <f t="shared" si="4"/>
        <v>0</v>
      </c>
      <c r="M32" s="163">
        <f t="shared" si="4"/>
        <v>0</v>
      </c>
      <c r="N32" s="163">
        <f t="shared" si="4"/>
        <v>0</v>
      </c>
      <c r="O32" s="163">
        <f t="shared" si="4"/>
        <v>0</v>
      </c>
      <c r="P32" s="163">
        <f t="shared" si="4"/>
        <v>0</v>
      </c>
      <c r="Q32" s="163">
        <f t="shared" si="4"/>
        <v>0</v>
      </c>
      <c r="R32" s="163">
        <f t="shared" si="4"/>
        <v>0</v>
      </c>
      <c r="S32" s="204">
        <f t="shared" si="4"/>
        <v>0</v>
      </c>
    </row>
    <row r="33" spans="2:19" ht="20.25">
      <c r="B33" s="37"/>
      <c r="C33" s="197"/>
      <c r="D33" s="209"/>
      <c r="E33" s="163"/>
      <c r="F33" s="163"/>
      <c r="G33" s="163">
        <f t="shared" si="1"/>
        <v>0</v>
      </c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210"/>
    </row>
    <row r="34" spans="2:19" ht="37.5">
      <c r="B34" s="37">
        <v>3</v>
      </c>
      <c r="C34" s="193" t="s">
        <v>87</v>
      </c>
      <c r="D34" s="209">
        <v>614300</v>
      </c>
      <c r="E34" s="163">
        <f>SUM(E35:E44)</f>
        <v>0</v>
      </c>
      <c r="F34" s="163">
        <f aca="true" t="shared" si="5" ref="F34:S34">SUM(F35:F44)</f>
        <v>0</v>
      </c>
      <c r="G34" s="163">
        <f t="shared" si="5"/>
        <v>0</v>
      </c>
      <c r="H34" s="163">
        <f t="shared" si="5"/>
        <v>0</v>
      </c>
      <c r="I34" s="163">
        <f t="shared" si="5"/>
        <v>0</v>
      </c>
      <c r="J34" s="163">
        <f t="shared" si="5"/>
        <v>0</v>
      </c>
      <c r="K34" s="163">
        <f t="shared" si="5"/>
        <v>0</v>
      </c>
      <c r="L34" s="163">
        <f t="shared" si="5"/>
        <v>0</v>
      </c>
      <c r="M34" s="163">
        <f t="shared" si="5"/>
        <v>0</v>
      </c>
      <c r="N34" s="163">
        <f t="shared" si="5"/>
        <v>0</v>
      </c>
      <c r="O34" s="163">
        <f t="shared" si="5"/>
        <v>0</v>
      </c>
      <c r="P34" s="163">
        <f t="shared" si="5"/>
        <v>0</v>
      </c>
      <c r="Q34" s="163">
        <f t="shared" si="5"/>
        <v>0</v>
      </c>
      <c r="R34" s="163">
        <f t="shared" si="5"/>
        <v>0</v>
      </c>
      <c r="S34" s="163">
        <f t="shared" si="5"/>
        <v>0</v>
      </c>
    </row>
    <row r="35" spans="2:19" ht="20.25">
      <c r="B35" s="37"/>
      <c r="C35" s="197"/>
      <c r="D35" s="209"/>
      <c r="E35" s="163"/>
      <c r="F35" s="163"/>
      <c r="G35" s="163">
        <f t="shared" si="1"/>
        <v>0</v>
      </c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210"/>
    </row>
    <row r="36" spans="2:19" ht="20.25">
      <c r="B36" s="37"/>
      <c r="C36" s="197"/>
      <c r="D36" s="209"/>
      <c r="E36" s="163"/>
      <c r="F36" s="163"/>
      <c r="G36" s="163">
        <f t="shared" si="1"/>
        <v>0</v>
      </c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210"/>
    </row>
    <row r="37" spans="2:19" ht="20.25">
      <c r="B37" s="37"/>
      <c r="C37" s="197"/>
      <c r="D37" s="209"/>
      <c r="E37" s="163"/>
      <c r="F37" s="163"/>
      <c r="G37" s="163">
        <f t="shared" si="1"/>
        <v>0</v>
      </c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210"/>
    </row>
    <row r="38" spans="2:19" ht="20.25">
      <c r="B38" s="37"/>
      <c r="C38" s="197"/>
      <c r="D38" s="209"/>
      <c r="E38" s="163"/>
      <c r="F38" s="163"/>
      <c r="G38" s="163">
        <f t="shared" si="1"/>
        <v>0</v>
      </c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210"/>
    </row>
    <row r="39" spans="2:19" ht="20.25">
      <c r="B39" s="37"/>
      <c r="C39" s="197"/>
      <c r="D39" s="209"/>
      <c r="E39" s="163"/>
      <c r="F39" s="163"/>
      <c r="G39" s="163">
        <f t="shared" si="1"/>
        <v>0</v>
      </c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210"/>
    </row>
    <row r="40" spans="2:19" ht="20.25">
      <c r="B40" s="37"/>
      <c r="C40" s="197"/>
      <c r="D40" s="209"/>
      <c r="E40" s="163"/>
      <c r="F40" s="163"/>
      <c r="G40" s="163">
        <f t="shared" si="1"/>
        <v>0</v>
      </c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210"/>
    </row>
    <row r="41" spans="2:19" ht="20.25">
      <c r="B41" s="32"/>
      <c r="C41" s="197"/>
      <c r="D41" s="205"/>
      <c r="E41" s="164"/>
      <c r="F41" s="164"/>
      <c r="G41" s="164">
        <f t="shared" si="1"/>
        <v>0</v>
      </c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204"/>
    </row>
    <row r="42" spans="2:19" ht="20.25">
      <c r="B42" s="37"/>
      <c r="C42" s="197"/>
      <c r="D42" s="209"/>
      <c r="E42" s="163"/>
      <c r="F42" s="163"/>
      <c r="G42" s="163">
        <f t="shared" si="1"/>
        <v>0</v>
      </c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210"/>
    </row>
    <row r="43" spans="2:19" ht="20.25">
      <c r="B43" s="37"/>
      <c r="C43" s="197"/>
      <c r="D43" s="209"/>
      <c r="E43" s="163"/>
      <c r="F43" s="163"/>
      <c r="G43" s="163">
        <f t="shared" si="1"/>
        <v>0</v>
      </c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210"/>
    </row>
    <row r="44" spans="2:19" ht="20.25">
      <c r="B44" s="32"/>
      <c r="C44" s="197"/>
      <c r="D44" s="205"/>
      <c r="E44" s="164"/>
      <c r="F44" s="164"/>
      <c r="G44" s="164">
        <f t="shared" si="1"/>
        <v>0</v>
      </c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204"/>
    </row>
    <row r="45" spans="2:19" ht="20.25">
      <c r="B45" s="37">
        <v>4</v>
      </c>
      <c r="C45" s="197" t="s">
        <v>88</v>
      </c>
      <c r="D45" s="209">
        <v>614700</v>
      </c>
      <c r="E45" s="163">
        <f>SUM(E46:E47)</f>
        <v>0</v>
      </c>
      <c r="F45" s="163">
        <f aca="true" t="shared" si="6" ref="F45:S45">SUM(F46:F47)</f>
        <v>0</v>
      </c>
      <c r="G45" s="163">
        <f t="shared" si="6"/>
        <v>0</v>
      </c>
      <c r="H45" s="163">
        <f t="shared" si="6"/>
        <v>0</v>
      </c>
      <c r="I45" s="163">
        <f t="shared" si="6"/>
        <v>0</v>
      </c>
      <c r="J45" s="163">
        <f t="shared" si="6"/>
        <v>0</v>
      </c>
      <c r="K45" s="163">
        <f t="shared" si="6"/>
        <v>0</v>
      </c>
      <c r="L45" s="163">
        <f t="shared" si="6"/>
        <v>0</v>
      </c>
      <c r="M45" s="163">
        <f t="shared" si="6"/>
        <v>0</v>
      </c>
      <c r="N45" s="163">
        <f t="shared" si="6"/>
        <v>0</v>
      </c>
      <c r="O45" s="163">
        <f t="shared" si="6"/>
        <v>0</v>
      </c>
      <c r="P45" s="163">
        <f t="shared" si="6"/>
        <v>0</v>
      </c>
      <c r="Q45" s="163">
        <f t="shared" si="6"/>
        <v>0</v>
      </c>
      <c r="R45" s="163">
        <f t="shared" si="6"/>
        <v>0</v>
      </c>
      <c r="S45" s="204">
        <f t="shared" si="6"/>
        <v>0</v>
      </c>
    </row>
    <row r="46" spans="2:19" ht="20.25">
      <c r="B46" s="37"/>
      <c r="C46" s="197"/>
      <c r="D46" s="209"/>
      <c r="E46" s="163"/>
      <c r="F46" s="163"/>
      <c r="G46" s="163">
        <f t="shared" si="1"/>
        <v>0</v>
      </c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210"/>
    </row>
    <row r="47" spans="2:19" ht="20.25">
      <c r="B47" s="37"/>
      <c r="C47" s="197"/>
      <c r="D47" s="209"/>
      <c r="E47" s="163"/>
      <c r="F47" s="163"/>
      <c r="G47" s="163">
        <f t="shared" si="1"/>
        <v>0</v>
      </c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210"/>
    </row>
    <row r="48" spans="2:19" ht="20.25">
      <c r="B48" s="37">
        <v>5</v>
      </c>
      <c r="C48" s="197" t="s">
        <v>89</v>
      </c>
      <c r="D48" s="209">
        <v>614800</v>
      </c>
      <c r="E48" s="163">
        <f>E49</f>
        <v>0</v>
      </c>
      <c r="F48" s="163">
        <f aca="true" t="shared" si="7" ref="F48:S48">F49</f>
        <v>0</v>
      </c>
      <c r="G48" s="163">
        <f t="shared" si="7"/>
        <v>0</v>
      </c>
      <c r="H48" s="163">
        <f t="shared" si="7"/>
        <v>0</v>
      </c>
      <c r="I48" s="163">
        <f t="shared" si="7"/>
        <v>0</v>
      </c>
      <c r="J48" s="163">
        <f t="shared" si="7"/>
        <v>0</v>
      </c>
      <c r="K48" s="163">
        <f t="shared" si="7"/>
        <v>0</v>
      </c>
      <c r="L48" s="163">
        <f t="shared" si="7"/>
        <v>0</v>
      </c>
      <c r="M48" s="163">
        <f t="shared" si="7"/>
        <v>0</v>
      </c>
      <c r="N48" s="163">
        <f t="shared" si="7"/>
        <v>0</v>
      </c>
      <c r="O48" s="163">
        <f t="shared" si="7"/>
        <v>0</v>
      </c>
      <c r="P48" s="163">
        <f t="shared" si="7"/>
        <v>0</v>
      </c>
      <c r="Q48" s="163">
        <f t="shared" si="7"/>
        <v>0</v>
      </c>
      <c r="R48" s="163">
        <f t="shared" si="7"/>
        <v>0</v>
      </c>
      <c r="S48" s="204">
        <f t="shared" si="7"/>
        <v>0</v>
      </c>
    </row>
    <row r="49" spans="2:19" ht="20.25">
      <c r="B49" s="37"/>
      <c r="C49" s="197"/>
      <c r="D49" s="209"/>
      <c r="E49" s="163"/>
      <c r="F49" s="163"/>
      <c r="G49" s="163">
        <f t="shared" si="1"/>
        <v>0</v>
      </c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210"/>
    </row>
    <row r="50" spans="2:19" ht="20.25">
      <c r="B50" s="37">
        <v>6</v>
      </c>
      <c r="C50" s="197" t="s">
        <v>90</v>
      </c>
      <c r="D50" s="209">
        <v>614900</v>
      </c>
      <c r="E50" s="163">
        <f>E51</f>
        <v>0</v>
      </c>
      <c r="F50" s="163">
        <f aca="true" t="shared" si="8" ref="F50:S50">F51</f>
        <v>0</v>
      </c>
      <c r="G50" s="163">
        <f t="shared" si="8"/>
        <v>0</v>
      </c>
      <c r="H50" s="163">
        <f t="shared" si="8"/>
        <v>0</v>
      </c>
      <c r="I50" s="163">
        <f t="shared" si="8"/>
        <v>0</v>
      </c>
      <c r="J50" s="163">
        <f t="shared" si="8"/>
        <v>0</v>
      </c>
      <c r="K50" s="163">
        <f t="shared" si="8"/>
        <v>0</v>
      </c>
      <c r="L50" s="163">
        <f t="shared" si="8"/>
        <v>0</v>
      </c>
      <c r="M50" s="163">
        <f t="shared" si="8"/>
        <v>0</v>
      </c>
      <c r="N50" s="163">
        <f t="shared" si="8"/>
        <v>0</v>
      </c>
      <c r="O50" s="163">
        <f t="shared" si="8"/>
        <v>0</v>
      </c>
      <c r="P50" s="163">
        <f t="shared" si="8"/>
        <v>0</v>
      </c>
      <c r="Q50" s="163">
        <f t="shared" si="8"/>
        <v>0</v>
      </c>
      <c r="R50" s="163">
        <f t="shared" si="8"/>
        <v>0</v>
      </c>
      <c r="S50" s="204">
        <f t="shared" si="8"/>
        <v>0</v>
      </c>
    </row>
    <row r="51" spans="2:19" ht="20.25">
      <c r="B51" s="32"/>
      <c r="C51" s="192"/>
      <c r="D51" s="216"/>
      <c r="E51" s="163"/>
      <c r="F51" s="163"/>
      <c r="G51" s="163">
        <f t="shared" si="1"/>
        <v>0</v>
      </c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204"/>
    </row>
    <row r="52" spans="2:19" ht="38.25" thickBot="1">
      <c r="B52" s="218" t="s">
        <v>23</v>
      </c>
      <c r="C52" s="195" t="s">
        <v>102</v>
      </c>
      <c r="D52" s="206">
        <v>615000</v>
      </c>
      <c r="E52" s="166">
        <f>E53+E56</f>
        <v>0</v>
      </c>
      <c r="F52" s="166">
        <f aca="true" t="shared" si="9" ref="F52:S52">F53+F56</f>
        <v>0</v>
      </c>
      <c r="G52" s="166">
        <f t="shared" si="9"/>
        <v>0</v>
      </c>
      <c r="H52" s="166">
        <f t="shared" si="9"/>
        <v>0</v>
      </c>
      <c r="I52" s="166">
        <f t="shared" si="9"/>
        <v>0</v>
      </c>
      <c r="J52" s="166">
        <f t="shared" si="9"/>
        <v>0</v>
      </c>
      <c r="K52" s="166">
        <f t="shared" si="9"/>
        <v>0</v>
      </c>
      <c r="L52" s="166">
        <f t="shared" si="9"/>
        <v>0</v>
      </c>
      <c r="M52" s="166">
        <f t="shared" si="9"/>
        <v>0</v>
      </c>
      <c r="N52" s="166">
        <f t="shared" si="9"/>
        <v>0</v>
      </c>
      <c r="O52" s="166">
        <f t="shared" si="9"/>
        <v>0</v>
      </c>
      <c r="P52" s="166">
        <f t="shared" si="9"/>
        <v>0</v>
      </c>
      <c r="Q52" s="166">
        <f t="shared" si="9"/>
        <v>0</v>
      </c>
      <c r="R52" s="166">
        <f t="shared" si="9"/>
        <v>0</v>
      </c>
      <c r="S52" s="207">
        <f t="shared" si="9"/>
        <v>0</v>
      </c>
    </row>
    <row r="53" spans="2:19" ht="37.5">
      <c r="B53" s="219">
        <v>1</v>
      </c>
      <c r="C53" s="196" t="s">
        <v>91</v>
      </c>
      <c r="D53" s="208">
        <v>615100</v>
      </c>
      <c r="E53" s="237">
        <f>SUM(E54:E55)</f>
        <v>0</v>
      </c>
      <c r="F53" s="237">
        <f aca="true" t="shared" si="10" ref="F53:S53">SUM(F54:F55)</f>
        <v>0</v>
      </c>
      <c r="G53" s="237">
        <f t="shared" si="10"/>
        <v>0</v>
      </c>
      <c r="H53" s="237">
        <f t="shared" si="10"/>
        <v>0</v>
      </c>
      <c r="I53" s="237">
        <f t="shared" si="10"/>
        <v>0</v>
      </c>
      <c r="J53" s="237">
        <f t="shared" si="10"/>
        <v>0</v>
      </c>
      <c r="K53" s="237">
        <f t="shared" si="10"/>
        <v>0</v>
      </c>
      <c r="L53" s="237">
        <f t="shared" si="10"/>
        <v>0</v>
      </c>
      <c r="M53" s="237">
        <f t="shared" si="10"/>
        <v>0</v>
      </c>
      <c r="N53" s="237">
        <f t="shared" si="10"/>
        <v>0</v>
      </c>
      <c r="O53" s="237">
        <f t="shared" si="10"/>
        <v>0</v>
      </c>
      <c r="P53" s="237">
        <f t="shared" si="10"/>
        <v>0</v>
      </c>
      <c r="Q53" s="237">
        <f t="shared" si="10"/>
        <v>0</v>
      </c>
      <c r="R53" s="237">
        <f t="shared" si="10"/>
        <v>0</v>
      </c>
      <c r="S53" s="238">
        <f t="shared" si="10"/>
        <v>0</v>
      </c>
    </row>
    <row r="54" spans="2:19" ht="20.25">
      <c r="B54" s="37"/>
      <c r="C54" s="197"/>
      <c r="D54" s="209"/>
      <c r="E54" s="168"/>
      <c r="F54" s="168"/>
      <c r="G54" s="163">
        <f t="shared" si="1"/>
        <v>0</v>
      </c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210"/>
    </row>
    <row r="55" spans="2:19" ht="20.25">
      <c r="B55" s="37"/>
      <c r="C55" s="197"/>
      <c r="D55" s="209"/>
      <c r="E55" s="168"/>
      <c r="F55" s="168"/>
      <c r="G55" s="163">
        <f t="shared" si="1"/>
        <v>0</v>
      </c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210"/>
    </row>
    <row r="56" spans="2:19" ht="37.5">
      <c r="B56" s="37">
        <v>2</v>
      </c>
      <c r="C56" s="198" t="s">
        <v>92</v>
      </c>
      <c r="D56" s="209">
        <v>615200</v>
      </c>
      <c r="E56" s="168">
        <f>E57</f>
        <v>0</v>
      </c>
      <c r="F56" s="168">
        <f aca="true" t="shared" si="11" ref="F56:S56">F57</f>
        <v>0</v>
      </c>
      <c r="G56" s="168">
        <f t="shared" si="11"/>
        <v>0</v>
      </c>
      <c r="H56" s="168">
        <f t="shared" si="11"/>
        <v>0</v>
      </c>
      <c r="I56" s="168">
        <f t="shared" si="11"/>
        <v>0</v>
      </c>
      <c r="J56" s="168">
        <f t="shared" si="11"/>
        <v>0</v>
      </c>
      <c r="K56" s="168">
        <f t="shared" si="11"/>
        <v>0</v>
      </c>
      <c r="L56" s="168">
        <f t="shared" si="11"/>
        <v>0</v>
      </c>
      <c r="M56" s="168">
        <f t="shared" si="11"/>
        <v>0</v>
      </c>
      <c r="N56" s="168">
        <f t="shared" si="11"/>
        <v>0</v>
      </c>
      <c r="O56" s="168">
        <f t="shared" si="11"/>
        <v>0</v>
      </c>
      <c r="P56" s="168">
        <f t="shared" si="11"/>
        <v>0</v>
      </c>
      <c r="Q56" s="168">
        <f t="shared" si="11"/>
        <v>0</v>
      </c>
      <c r="R56" s="168">
        <f t="shared" si="11"/>
        <v>0</v>
      </c>
      <c r="S56" s="210">
        <f t="shared" si="11"/>
        <v>0</v>
      </c>
    </row>
    <row r="57" spans="2:19" ht="20.25">
      <c r="B57" s="37"/>
      <c r="C57" s="198"/>
      <c r="D57" s="209"/>
      <c r="E57" s="168"/>
      <c r="F57" s="168"/>
      <c r="G57" s="163">
        <f t="shared" si="1"/>
        <v>0</v>
      </c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210"/>
    </row>
    <row r="58" spans="2:19" ht="38.25" thickBot="1">
      <c r="B58" s="218" t="s">
        <v>24</v>
      </c>
      <c r="C58" s="195" t="s">
        <v>48</v>
      </c>
      <c r="D58" s="206">
        <v>616000</v>
      </c>
      <c r="E58" s="166">
        <f>E59</f>
        <v>0</v>
      </c>
      <c r="F58" s="166">
        <f aca="true" t="shared" si="12" ref="F58:S58">F59</f>
        <v>0</v>
      </c>
      <c r="G58" s="166">
        <f t="shared" si="12"/>
        <v>0</v>
      </c>
      <c r="H58" s="166">
        <f t="shared" si="12"/>
        <v>0</v>
      </c>
      <c r="I58" s="166">
        <f t="shared" si="12"/>
        <v>0</v>
      </c>
      <c r="J58" s="166">
        <f t="shared" si="12"/>
        <v>0</v>
      </c>
      <c r="K58" s="166">
        <f t="shared" si="12"/>
        <v>0</v>
      </c>
      <c r="L58" s="166">
        <f t="shared" si="12"/>
        <v>0</v>
      </c>
      <c r="M58" s="166">
        <f t="shared" si="12"/>
        <v>0</v>
      </c>
      <c r="N58" s="166">
        <f t="shared" si="12"/>
        <v>0</v>
      </c>
      <c r="O58" s="166">
        <f t="shared" si="12"/>
        <v>0</v>
      </c>
      <c r="P58" s="166">
        <f t="shared" si="12"/>
        <v>0</v>
      </c>
      <c r="Q58" s="166">
        <f t="shared" si="12"/>
        <v>0</v>
      </c>
      <c r="R58" s="166">
        <f t="shared" si="12"/>
        <v>0</v>
      </c>
      <c r="S58" s="207">
        <f t="shared" si="12"/>
        <v>0</v>
      </c>
    </row>
    <row r="59" spans="2:19" ht="20.25">
      <c r="B59" s="220">
        <v>1</v>
      </c>
      <c r="C59" s="199" t="s">
        <v>93</v>
      </c>
      <c r="D59" s="211">
        <v>616200</v>
      </c>
      <c r="E59" s="190"/>
      <c r="F59" s="190"/>
      <c r="G59" s="182">
        <f t="shared" si="1"/>
        <v>0</v>
      </c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212"/>
    </row>
    <row r="60" spans="2:19" ht="57" thickBot="1">
      <c r="B60" s="218" t="s">
        <v>28</v>
      </c>
      <c r="C60" s="195" t="s">
        <v>143</v>
      </c>
      <c r="D60" s="213"/>
      <c r="E60" s="166">
        <f>SUM(E61:E66)</f>
        <v>0</v>
      </c>
      <c r="F60" s="166">
        <f aca="true" t="shared" si="13" ref="F60:S60">SUM(F61:F66)</f>
        <v>0</v>
      </c>
      <c r="G60" s="166">
        <f t="shared" si="13"/>
        <v>0</v>
      </c>
      <c r="H60" s="166">
        <f t="shared" si="13"/>
        <v>0</v>
      </c>
      <c r="I60" s="166">
        <f t="shared" si="13"/>
        <v>0</v>
      </c>
      <c r="J60" s="166">
        <f t="shared" si="13"/>
        <v>0</v>
      </c>
      <c r="K60" s="166">
        <f t="shared" si="13"/>
        <v>0</v>
      </c>
      <c r="L60" s="166">
        <f t="shared" si="13"/>
        <v>0</v>
      </c>
      <c r="M60" s="166">
        <f t="shared" si="13"/>
        <v>0</v>
      </c>
      <c r="N60" s="166">
        <f t="shared" si="13"/>
        <v>0</v>
      </c>
      <c r="O60" s="166">
        <f t="shared" si="13"/>
        <v>0</v>
      </c>
      <c r="P60" s="166">
        <f t="shared" si="13"/>
        <v>0</v>
      </c>
      <c r="Q60" s="166">
        <f t="shared" si="13"/>
        <v>0</v>
      </c>
      <c r="R60" s="166">
        <f t="shared" si="13"/>
        <v>0</v>
      </c>
      <c r="S60" s="207">
        <f t="shared" si="13"/>
        <v>0</v>
      </c>
    </row>
    <row r="61" spans="2:19" ht="37.5">
      <c r="B61" s="221">
        <v>1</v>
      </c>
      <c r="C61" s="200" t="s">
        <v>94</v>
      </c>
      <c r="D61" s="214">
        <v>821100</v>
      </c>
      <c r="E61" s="182"/>
      <c r="F61" s="182"/>
      <c r="G61" s="182">
        <f t="shared" si="1"/>
        <v>0</v>
      </c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215"/>
    </row>
    <row r="62" spans="2:19" ht="20.25">
      <c r="B62" s="32">
        <v>2</v>
      </c>
      <c r="C62" s="192" t="s">
        <v>43</v>
      </c>
      <c r="D62" s="216">
        <v>821200</v>
      </c>
      <c r="E62" s="163"/>
      <c r="F62" s="163"/>
      <c r="G62" s="163">
        <f t="shared" si="1"/>
        <v>0</v>
      </c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204"/>
    </row>
    <row r="63" spans="2:19" ht="20.25">
      <c r="B63" s="32">
        <v>3</v>
      </c>
      <c r="C63" s="192" t="s">
        <v>44</v>
      </c>
      <c r="D63" s="216">
        <v>821300</v>
      </c>
      <c r="E63" s="163"/>
      <c r="F63" s="163"/>
      <c r="G63" s="163">
        <f t="shared" si="1"/>
        <v>0</v>
      </c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204"/>
    </row>
    <row r="64" spans="2:19" ht="37.5">
      <c r="B64" s="32">
        <v>4</v>
      </c>
      <c r="C64" s="198" t="s">
        <v>45</v>
      </c>
      <c r="D64" s="216">
        <v>821400</v>
      </c>
      <c r="E64" s="163"/>
      <c r="F64" s="163"/>
      <c r="G64" s="163">
        <f t="shared" si="1"/>
        <v>0</v>
      </c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204"/>
    </row>
    <row r="65" spans="2:19" ht="37.5">
      <c r="B65" s="32">
        <v>5</v>
      </c>
      <c r="C65" s="198" t="s">
        <v>46</v>
      </c>
      <c r="D65" s="216">
        <v>821500</v>
      </c>
      <c r="E65" s="163"/>
      <c r="F65" s="163"/>
      <c r="G65" s="163">
        <f t="shared" si="1"/>
        <v>0</v>
      </c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204"/>
    </row>
    <row r="66" spans="2:20" ht="42" customHeight="1">
      <c r="B66" s="32">
        <v>6</v>
      </c>
      <c r="C66" s="198" t="s">
        <v>47</v>
      </c>
      <c r="D66" s="216">
        <v>821600</v>
      </c>
      <c r="E66" s="163"/>
      <c r="F66" s="163"/>
      <c r="G66" s="163">
        <f t="shared" si="1"/>
        <v>0</v>
      </c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204"/>
      <c r="T66" s="11"/>
    </row>
    <row r="67" spans="2:20" ht="38.25" thickBot="1">
      <c r="B67" s="218"/>
      <c r="C67" s="195" t="s">
        <v>49</v>
      </c>
      <c r="D67" s="213"/>
      <c r="E67" s="166">
        <f>E14+E26+E52+E58+E60</f>
        <v>0</v>
      </c>
      <c r="F67" s="166">
        <f aca="true" t="shared" si="14" ref="F67:S67">F14+F26+F52+F58+F60</f>
        <v>0</v>
      </c>
      <c r="G67" s="166">
        <f t="shared" si="14"/>
        <v>0</v>
      </c>
      <c r="H67" s="166">
        <f t="shared" si="14"/>
        <v>0</v>
      </c>
      <c r="I67" s="166">
        <f t="shared" si="14"/>
        <v>0</v>
      </c>
      <c r="J67" s="166">
        <f t="shared" si="14"/>
        <v>0</v>
      </c>
      <c r="K67" s="166">
        <f t="shared" si="14"/>
        <v>0</v>
      </c>
      <c r="L67" s="166">
        <f t="shared" si="14"/>
        <v>0</v>
      </c>
      <c r="M67" s="166">
        <f t="shared" si="14"/>
        <v>0</v>
      </c>
      <c r="N67" s="166">
        <f t="shared" si="14"/>
        <v>0</v>
      </c>
      <c r="O67" s="166">
        <f t="shared" si="14"/>
        <v>0</v>
      </c>
      <c r="P67" s="166">
        <f t="shared" si="14"/>
        <v>0</v>
      </c>
      <c r="Q67" s="166">
        <f t="shared" si="14"/>
        <v>0</v>
      </c>
      <c r="R67" s="166">
        <f t="shared" si="14"/>
        <v>0</v>
      </c>
      <c r="S67" s="207">
        <f t="shared" si="14"/>
        <v>0</v>
      </c>
      <c r="T67" s="11"/>
    </row>
    <row r="68" spans="2:20" ht="18.75">
      <c r="B68" s="135"/>
      <c r="C68" s="136"/>
      <c r="D68" s="137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11"/>
    </row>
    <row r="69" spans="2:20" ht="18.75">
      <c r="B69" s="135"/>
      <c r="C69" s="136"/>
      <c r="D69" s="137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11"/>
    </row>
    <row r="70" spans="2:20" ht="15.75" customHeight="1">
      <c r="B70" s="10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6"/>
      <c r="Q70" s="6"/>
      <c r="R70" s="6"/>
      <c r="S70" s="6"/>
      <c r="T70" s="11"/>
    </row>
    <row r="71" spans="2:20" ht="15.75" customHeight="1">
      <c r="B71" s="10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6"/>
      <c r="Q71" s="132"/>
      <c r="R71" s="132"/>
      <c r="S71" s="132"/>
      <c r="T71" s="11"/>
    </row>
    <row r="72" spans="2:20" ht="15.75" customHeight="1">
      <c r="B72" s="10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6"/>
      <c r="Q72" s="6"/>
      <c r="R72" s="6"/>
      <c r="S72" s="6"/>
      <c r="T72" s="11"/>
    </row>
    <row r="73" spans="2:20" ht="15" customHeight="1">
      <c r="B73" s="11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1"/>
      <c r="O73" s="13"/>
      <c r="P73" s="13"/>
      <c r="Q73" s="11"/>
      <c r="R73" s="134" t="s">
        <v>97</v>
      </c>
      <c r="T73" s="11"/>
    </row>
    <row r="74" spans="2:19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2:19" ht="18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0"/>
      <c r="P75" s="7"/>
      <c r="Q75" s="11"/>
      <c r="R75" s="10"/>
      <c r="S75" s="53"/>
    </row>
    <row r="76" spans="2:19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2:19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</sheetData>
  <sheetProtection password="C5E3" sheet="1"/>
  <mergeCells count="14">
    <mergeCell ref="B1:S1"/>
    <mergeCell ref="Q2:R3"/>
    <mergeCell ref="B3:C3"/>
    <mergeCell ref="D3:O3"/>
    <mergeCell ref="B7:O7"/>
    <mergeCell ref="E8:O8"/>
    <mergeCell ref="H10:S11"/>
    <mergeCell ref="C70:O70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51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view="pageBreakPreview" zoomScale="60" zoomScaleNormal="60" zoomScalePageLayoutView="0" workbookViewId="0" topLeftCell="A1">
      <selection activeCell="G6" sqref="G6"/>
    </sheetView>
  </sheetViews>
  <sheetFormatPr defaultColWidth="9.140625" defaultRowHeight="15"/>
  <cols>
    <col min="1" max="1" width="6.421875" style="9" bestFit="1" customWidth="1"/>
    <col min="2" max="2" width="43.7109375" style="9" customWidth="1"/>
    <col min="3" max="3" width="11.57421875" style="9" customWidth="1"/>
    <col min="4" max="4" width="23.421875" style="9" customWidth="1"/>
    <col min="5" max="16" width="25.7109375" style="9" customWidth="1"/>
    <col min="17" max="16384" width="9.140625" style="9" customWidth="1"/>
  </cols>
  <sheetData>
    <row r="1" spans="1:16" ht="18.75">
      <c r="A1" s="390" t="s">
        <v>95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</row>
    <row r="2" spans="14:16" ht="15.75" customHeight="1">
      <c r="N2" s="392" t="s">
        <v>96</v>
      </c>
      <c r="O2" s="392"/>
      <c r="P2" s="126"/>
    </row>
    <row r="3" spans="1:16" ht="21.75" customHeight="1">
      <c r="A3" s="390" t="s">
        <v>100</v>
      </c>
      <c r="B3" s="390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108"/>
      <c r="N3" s="392"/>
      <c r="O3" s="392"/>
      <c r="P3" s="152"/>
    </row>
    <row r="4" spans="1:16" ht="18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25"/>
      <c r="O4" s="11"/>
      <c r="P4" s="149"/>
    </row>
    <row r="5" spans="1:16" ht="18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25"/>
      <c r="O5" s="11"/>
      <c r="P5" s="149"/>
    </row>
    <row r="6" spans="1:16" ht="15" customHeight="1">
      <c r="A6" s="176" t="s">
        <v>128</v>
      </c>
      <c r="B6" s="176"/>
      <c r="C6" s="176"/>
      <c r="D6" s="176"/>
      <c r="E6" s="176"/>
      <c r="F6" s="176"/>
      <c r="G6" s="176"/>
      <c r="H6" s="176"/>
      <c r="I6" s="138"/>
      <c r="J6" s="138"/>
      <c r="K6" s="138"/>
      <c r="L6" s="138"/>
      <c r="M6" s="138"/>
      <c r="N6" s="138" t="s">
        <v>105</v>
      </c>
      <c r="O6" s="138"/>
      <c r="P6" s="150"/>
    </row>
    <row r="7" spans="1:16" ht="21" customHeight="1">
      <c r="A7" s="394"/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15"/>
      <c r="N7" s="126"/>
      <c r="O7" s="126"/>
      <c r="P7" s="151"/>
    </row>
    <row r="8" spans="1:16" ht="22.5" customHeight="1">
      <c r="A8" s="138" t="s">
        <v>106</v>
      </c>
      <c r="B8" s="138"/>
      <c r="C8" s="138"/>
      <c r="D8" s="458"/>
      <c r="E8" s="458"/>
      <c r="F8" s="458"/>
      <c r="G8" s="458"/>
      <c r="H8" s="458"/>
      <c r="I8" s="458"/>
      <c r="J8" s="458"/>
      <c r="K8" s="458"/>
      <c r="L8" s="458"/>
      <c r="M8" s="138"/>
      <c r="N8" s="138" t="s">
        <v>107</v>
      </c>
      <c r="O8" s="138"/>
      <c r="P8" s="152"/>
    </row>
    <row r="9" spans="1:16" ht="12" customHeight="1" thickBot="1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48"/>
    </row>
    <row r="10" spans="1:16" s="140" customFormat="1" ht="67.5" customHeight="1">
      <c r="A10" s="428" t="s">
        <v>1</v>
      </c>
      <c r="B10" s="425" t="s">
        <v>123</v>
      </c>
      <c r="C10" s="428" t="s">
        <v>3</v>
      </c>
      <c r="D10" s="415" t="s">
        <v>159</v>
      </c>
      <c r="E10" s="442" t="s">
        <v>129</v>
      </c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4"/>
    </row>
    <row r="11" spans="1:16" s="140" customFormat="1" ht="15.75" customHeight="1">
      <c r="A11" s="407"/>
      <c r="B11" s="426"/>
      <c r="C11" s="407"/>
      <c r="D11" s="410"/>
      <c r="E11" s="489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1"/>
    </row>
    <row r="12" spans="1:16" s="140" customFormat="1" ht="64.5" customHeight="1" thickBot="1">
      <c r="A12" s="408"/>
      <c r="B12" s="427"/>
      <c r="C12" s="408"/>
      <c r="D12" s="488"/>
      <c r="E12" s="222" t="s">
        <v>52</v>
      </c>
      <c r="F12" s="222" t="s">
        <v>53</v>
      </c>
      <c r="G12" s="222" t="s">
        <v>54</v>
      </c>
      <c r="H12" s="222" t="s">
        <v>55</v>
      </c>
      <c r="I12" s="222" t="s">
        <v>56</v>
      </c>
      <c r="J12" s="222" t="s">
        <v>57</v>
      </c>
      <c r="K12" s="222" t="s">
        <v>58</v>
      </c>
      <c r="L12" s="223" t="s">
        <v>59</v>
      </c>
      <c r="M12" s="223" t="s">
        <v>60</v>
      </c>
      <c r="N12" s="223" t="s">
        <v>98</v>
      </c>
      <c r="O12" s="223" t="s">
        <v>99</v>
      </c>
      <c r="P12" s="227" t="s">
        <v>63</v>
      </c>
    </row>
    <row r="13" spans="1:16" s="140" customFormat="1" ht="15.75" thickBot="1">
      <c r="A13" s="143">
        <v>1</v>
      </c>
      <c r="B13" s="142">
        <v>2</v>
      </c>
      <c r="C13" s="143">
        <v>3</v>
      </c>
      <c r="D13" s="143" t="s">
        <v>29</v>
      </c>
      <c r="E13" s="142">
        <v>5</v>
      </c>
      <c r="F13" s="142">
        <v>6</v>
      </c>
      <c r="G13" s="142">
        <v>7</v>
      </c>
      <c r="H13" s="142">
        <v>8</v>
      </c>
      <c r="I13" s="142">
        <v>9</v>
      </c>
      <c r="J13" s="142">
        <v>10</v>
      </c>
      <c r="K13" s="142">
        <v>11</v>
      </c>
      <c r="L13" s="142">
        <v>12</v>
      </c>
      <c r="M13" s="142">
        <v>13</v>
      </c>
      <c r="N13" s="142">
        <v>14</v>
      </c>
      <c r="O13" s="142">
        <v>15</v>
      </c>
      <c r="P13" s="142">
        <v>16</v>
      </c>
    </row>
    <row r="14" spans="1:16" ht="20.25">
      <c r="A14" s="217" t="s">
        <v>12</v>
      </c>
      <c r="B14" s="146" t="s">
        <v>104</v>
      </c>
      <c r="C14" s="139"/>
      <c r="D14" s="279">
        <f aca="true" t="shared" si="0" ref="D14:P14">SUM(D15:D25)</f>
        <v>0</v>
      </c>
      <c r="E14" s="279">
        <f t="shared" si="0"/>
        <v>0</v>
      </c>
      <c r="F14" s="279">
        <f t="shared" si="0"/>
        <v>0</v>
      </c>
      <c r="G14" s="279">
        <f t="shared" si="0"/>
        <v>0</v>
      </c>
      <c r="H14" s="279">
        <f t="shared" si="0"/>
        <v>0</v>
      </c>
      <c r="I14" s="279">
        <f t="shared" si="0"/>
        <v>0</v>
      </c>
      <c r="J14" s="279">
        <f t="shared" si="0"/>
        <v>0</v>
      </c>
      <c r="K14" s="279">
        <f>SUM(K15:K25)</f>
        <v>0</v>
      </c>
      <c r="L14" s="279">
        <f t="shared" si="0"/>
        <v>0</v>
      </c>
      <c r="M14" s="279">
        <f t="shared" si="0"/>
        <v>0</v>
      </c>
      <c r="N14" s="279">
        <f t="shared" si="0"/>
        <v>0</v>
      </c>
      <c r="O14" s="279">
        <f t="shared" si="0"/>
        <v>0</v>
      </c>
      <c r="P14" s="280">
        <f t="shared" si="0"/>
        <v>0</v>
      </c>
    </row>
    <row r="15" spans="1:16" ht="34.5" customHeight="1">
      <c r="A15" s="26">
        <v>1</v>
      </c>
      <c r="B15" s="117" t="s">
        <v>38</v>
      </c>
      <c r="C15" s="162">
        <v>611100</v>
      </c>
      <c r="D15" s="298">
        <f>SUM(E15:P15)</f>
        <v>0</v>
      </c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300"/>
    </row>
    <row r="16" spans="1:16" ht="34.5" customHeight="1">
      <c r="A16" s="32">
        <v>2</v>
      </c>
      <c r="B16" s="124" t="s">
        <v>80</v>
      </c>
      <c r="C16" s="165">
        <v>611200</v>
      </c>
      <c r="D16" s="298">
        <f aca="true" t="shared" si="1" ref="D16:D64">SUM(E16:P16)</f>
        <v>0</v>
      </c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300"/>
    </row>
    <row r="17" spans="1:16" ht="34.5" customHeight="1">
      <c r="A17" s="32">
        <v>3</v>
      </c>
      <c r="B17" s="119" t="s">
        <v>14</v>
      </c>
      <c r="C17" s="165">
        <v>613100</v>
      </c>
      <c r="D17" s="298">
        <f t="shared" si="1"/>
        <v>0</v>
      </c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300"/>
    </row>
    <row r="18" spans="1:16" ht="34.5" customHeight="1">
      <c r="A18" s="32">
        <v>4</v>
      </c>
      <c r="B18" s="124" t="s">
        <v>81</v>
      </c>
      <c r="C18" s="165">
        <v>613200</v>
      </c>
      <c r="D18" s="298">
        <f t="shared" si="1"/>
        <v>0</v>
      </c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300"/>
    </row>
    <row r="19" spans="1:16" ht="34.5" customHeight="1">
      <c r="A19" s="32">
        <v>5</v>
      </c>
      <c r="B19" s="124" t="s">
        <v>16</v>
      </c>
      <c r="C19" s="165">
        <v>613300</v>
      </c>
      <c r="D19" s="298">
        <f t="shared" si="1"/>
        <v>0</v>
      </c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300"/>
    </row>
    <row r="20" spans="1:16" ht="34.5" customHeight="1">
      <c r="A20" s="32">
        <v>6</v>
      </c>
      <c r="B20" s="119" t="s">
        <v>40</v>
      </c>
      <c r="C20" s="165">
        <v>613400</v>
      </c>
      <c r="D20" s="298">
        <f t="shared" si="1"/>
        <v>0</v>
      </c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300"/>
    </row>
    <row r="21" spans="1:16" ht="34.5" customHeight="1">
      <c r="A21" s="32">
        <v>7</v>
      </c>
      <c r="B21" s="124" t="s">
        <v>41</v>
      </c>
      <c r="C21" s="165">
        <v>613500</v>
      </c>
      <c r="D21" s="298">
        <f t="shared" si="1"/>
        <v>0</v>
      </c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300"/>
    </row>
    <row r="22" spans="1:16" ht="34.5" customHeight="1">
      <c r="A22" s="32">
        <v>8</v>
      </c>
      <c r="B22" s="119" t="s">
        <v>101</v>
      </c>
      <c r="C22" s="165">
        <v>613600</v>
      </c>
      <c r="D22" s="298">
        <f t="shared" si="1"/>
        <v>0</v>
      </c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300"/>
    </row>
    <row r="23" spans="1:16" ht="34.5" customHeight="1">
      <c r="A23" s="32">
        <v>9</v>
      </c>
      <c r="B23" s="119" t="s">
        <v>18</v>
      </c>
      <c r="C23" s="165">
        <v>613700</v>
      </c>
      <c r="D23" s="298">
        <f t="shared" si="1"/>
        <v>0</v>
      </c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300"/>
    </row>
    <row r="24" spans="1:16" ht="34.5" customHeight="1">
      <c r="A24" s="32">
        <v>10</v>
      </c>
      <c r="B24" s="124" t="s">
        <v>83</v>
      </c>
      <c r="C24" s="165">
        <v>613800</v>
      </c>
      <c r="D24" s="298">
        <f t="shared" si="1"/>
        <v>0</v>
      </c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300"/>
    </row>
    <row r="25" spans="1:16" ht="34.5" customHeight="1">
      <c r="A25" s="32">
        <v>11</v>
      </c>
      <c r="B25" s="124" t="s">
        <v>20</v>
      </c>
      <c r="C25" s="165">
        <v>613900</v>
      </c>
      <c r="D25" s="298">
        <f t="shared" si="1"/>
        <v>0</v>
      </c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300"/>
    </row>
    <row r="26" spans="1:16" ht="65.25" customHeight="1" thickBot="1">
      <c r="A26" s="218" t="s">
        <v>21</v>
      </c>
      <c r="B26" s="144" t="s">
        <v>103</v>
      </c>
      <c r="C26" s="184">
        <v>614000</v>
      </c>
      <c r="D26" s="284">
        <f t="shared" si="1"/>
        <v>0</v>
      </c>
      <c r="E26" s="284">
        <f>E27+E32+E34+E43+E46+E48</f>
        <v>0</v>
      </c>
      <c r="F26" s="284">
        <f>F27+F32+F34+F43+F46+F48</f>
        <v>0</v>
      </c>
      <c r="G26" s="284">
        <f>G27+G32+G34+G43+G46+G48</f>
        <v>0</v>
      </c>
      <c r="H26" s="284">
        <f>H27+H32+H34+H43+H46+H48</f>
        <v>0</v>
      </c>
      <c r="I26" s="284">
        <f>I27+I32+I34+I43+I46+I48</f>
        <v>0</v>
      </c>
      <c r="J26" s="284">
        <f aca="true" t="shared" si="2" ref="J26:P26">J27+J32+J34+J43+J46+J48</f>
        <v>0</v>
      </c>
      <c r="K26" s="284">
        <f t="shared" si="2"/>
        <v>0</v>
      </c>
      <c r="L26" s="284">
        <f t="shared" si="2"/>
        <v>0</v>
      </c>
      <c r="M26" s="284">
        <f t="shared" si="2"/>
        <v>0</v>
      </c>
      <c r="N26" s="284">
        <f t="shared" si="2"/>
        <v>0</v>
      </c>
      <c r="O26" s="284">
        <f t="shared" si="2"/>
        <v>0</v>
      </c>
      <c r="P26" s="285">
        <f t="shared" si="2"/>
        <v>0</v>
      </c>
    </row>
    <row r="27" spans="1:16" ht="20.25">
      <c r="A27" s="219">
        <v>1</v>
      </c>
      <c r="B27" s="189" t="s">
        <v>85</v>
      </c>
      <c r="C27" s="183">
        <v>614100</v>
      </c>
      <c r="D27" s="286">
        <f t="shared" si="1"/>
        <v>0</v>
      </c>
      <c r="E27" s="287">
        <f>E28+E29+E30+E31</f>
        <v>0</v>
      </c>
      <c r="F27" s="287">
        <f aca="true" t="shared" si="3" ref="F27:P27">F28+F29+F30+F31</f>
        <v>0</v>
      </c>
      <c r="G27" s="287">
        <f t="shared" si="3"/>
        <v>0</v>
      </c>
      <c r="H27" s="287">
        <f t="shared" si="3"/>
        <v>0</v>
      </c>
      <c r="I27" s="287">
        <f t="shared" si="3"/>
        <v>0</v>
      </c>
      <c r="J27" s="287">
        <f t="shared" si="3"/>
        <v>0</v>
      </c>
      <c r="K27" s="287">
        <f t="shared" si="3"/>
        <v>0</v>
      </c>
      <c r="L27" s="287">
        <f t="shared" si="3"/>
        <v>0</v>
      </c>
      <c r="M27" s="287">
        <f t="shared" si="3"/>
        <v>0</v>
      </c>
      <c r="N27" s="287">
        <f t="shared" si="3"/>
        <v>0</v>
      </c>
      <c r="O27" s="287">
        <f t="shared" si="3"/>
        <v>0</v>
      </c>
      <c r="P27" s="287">
        <f t="shared" si="3"/>
        <v>0</v>
      </c>
    </row>
    <row r="28" spans="1:16" ht="20.25">
      <c r="A28" s="37"/>
      <c r="B28" s="121"/>
      <c r="C28" s="122"/>
      <c r="D28" s="281">
        <f t="shared" si="1"/>
        <v>0</v>
      </c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9"/>
    </row>
    <row r="29" spans="1:16" ht="20.25">
      <c r="A29" s="37"/>
      <c r="B29" s="121"/>
      <c r="C29" s="122"/>
      <c r="D29" s="281">
        <f t="shared" si="1"/>
        <v>0</v>
      </c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9"/>
    </row>
    <row r="30" spans="1:16" ht="20.25">
      <c r="A30" s="37"/>
      <c r="B30" s="121"/>
      <c r="C30" s="122"/>
      <c r="D30" s="281">
        <f t="shared" si="1"/>
        <v>0</v>
      </c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9"/>
    </row>
    <row r="31" spans="1:16" ht="20.25">
      <c r="A31" s="37"/>
      <c r="B31" s="121"/>
      <c r="C31" s="122"/>
      <c r="D31" s="281">
        <f t="shared" si="1"/>
        <v>0</v>
      </c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9"/>
    </row>
    <row r="32" spans="1:16" ht="20.25">
      <c r="A32" s="37">
        <v>2</v>
      </c>
      <c r="B32" s="121" t="s">
        <v>86</v>
      </c>
      <c r="C32" s="122">
        <v>614200</v>
      </c>
      <c r="D32" s="281">
        <f t="shared" si="1"/>
        <v>0</v>
      </c>
      <c r="E32" s="281">
        <f>E33</f>
        <v>0</v>
      </c>
      <c r="F32" s="281">
        <f>F33</f>
        <v>0</v>
      </c>
      <c r="G32" s="281">
        <f>G33</f>
        <v>0</v>
      </c>
      <c r="H32" s="281">
        <f>H33</f>
        <v>0</v>
      </c>
      <c r="I32" s="281">
        <f>I33</f>
        <v>0</v>
      </c>
      <c r="J32" s="281">
        <f aca="true" t="shared" si="4" ref="J32:P32">J33</f>
        <v>0</v>
      </c>
      <c r="K32" s="281">
        <f t="shared" si="4"/>
        <v>0</v>
      </c>
      <c r="L32" s="281">
        <f t="shared" si="4"/>
        <v>0</v>
      </c>
      <c r="M32" s="281">
        <f t="shared" si="4"/>
        <v>0</v>
      </c>
      <c r="N32" s="281">
        <f t="shared" si="4"/>
        <v>0</v>
      </c>
      <c r="O32" s="281">
        <f t="shared" si="4"/>
        <v>0</v>
      </c>
      <c r="P32" s="290">
        <f t="shared" si="4"/>
        <v>0</v>
      </c>
    </row>
    <row r="33" spans="1:16" ht="20.25">
      <c r="A33" s="37"/>
      <c r="B33" s="121"/>
      <c r="C33" s="122"/>
      <c r="D33" s="281">
        <f t="shared" si="1"/>
        <v>0</v>
      </c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9"/>
    </row>
    <row r="34" spans="1:16" ht="20.25">
      <c r="A34" s="37">
        <v>3</v>
      </c>
      <c r="B34" s="124" t="s">
        <v>87</v>
      </c>
      <c r="C34" s="122">
        <v>614300</v>
      </c>
      <c r="D34" s="281">
        <f t="shared" si="1"/>
        <v>0</v>
      </c>
      <c r="E34" s="281">
        <f>SUM(E35:E42)</f>
        <v>0</v>
      </c>
      <c r="F34" s="281">
        <f>SUM(F35:F42)</f>
        <v>0</v>
      </c>
      <c r="G34" s="281">
        <f>SUM(G35:G42)</f>
        <v>0</v>
      </c>
      <c r="H34" s="281">
        <f>SUM(H35:H42)</f>
        <v>0</v>
      </c>
      <c r="I34" s="281">
        <f>SUM(I35:I42)</f>
        <v>0</v>
      </c>
      <c r="J34" s="281">
        <f aca="true" t="shared" si="5" ref="J34:P34">SUM(J35:J42)</f>
        <v>0</v>
      </c>
      <c r="K34" s="281">
        <f t="shared" si="5"/>
        <v>0</v>
      </c>
      <c r="L34" s="281">
        <f t="shared" si="5"/>
        <v>0</v>
      </c>
      <c r="M34" s="281">
        <f t="shared" si="5"/>
        <v>0</v>
      </c>
      <c r="N34" s="281">
        <f t="shared" si="5"/>
        <v>0</v>
      </c>
      <c r="O34" s="281">
        <f t="shared" si="5"/>
        <v>0</v>
      </c>
      <c r="P34" s="290">
        <f t="shared" si="5"/>
        <v>0</v>
      </c>
    </row>
    <row r="35" spans="1:16" ht="20.25">
      <c r="A35" s="37"/>
      <c r="B35" s="121"/>
      <c r="C35" s="122"/>
      <c r="D35" s="281">
        <f t="shared" si="1"/>
        <v>0</v>
      </c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9"/>
    </row>
    <row r="36" spans="1:16" ht="20.25">
      <c r="A36" s="37"/>
      <c r="B36" s="121"/>
      <c r="C36" s="122"/>
      <c r="D36" s="281">
        <f t="shared" si="1"/>
        <v>0</v>
      </c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9"/>
    </row>
    <row r="37" spans="1:16" ht="20.25">
      <c r="A37" s="37"/>
      <c r="B37" s="121"/>
      <c r="C37" s="122"/>
      <c r="D37" s="281">
        <f t="shared" si="1"/>
        <v>0</v>
      </c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9"/>
    </row>
    <row r="38" spans="1:16" ht="20.25">
      <c r="A38" s="32" t="s">
        <v>130</v>
      </c>
      <c r="B38" s="121"/>
      <c r="C38" s="133"/>
      <c r="D38" s="291">
        <f t="shared" si="1"/>
        <v>0</v>
      </c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83"/>
    </row>
    <row r="39" spans="1:16" ht="20.25">
      <c r="A39" s="32"/>
      <c r="B39" s="121"/>
      <c r="C39" s="133"/>
      <c r="D39" s="281">
        <f t="shared" si="1"/>
        <v>0</v>
      </c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83"/>
    </row>
    <row r="40" spans="1:16" ht="20.25">
      <c r="A40" s="37"/>
      <c r="B40" s="121"/>
      <c r="C40" s="122"/>
      <c r="D40" s="281">
        <f t="shared" si="1"/>
        <v>0</v>
      </c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9"/>
    </row>
    <row r="41" spans="1:16" ht="20.25">
      <c r="A41" s="37"/>
      <c r="B41" s="121"/>
      <c r="C41" s="122"/>
      <c r="D41" s="281">
        <f t="shared" si="1"/>
        <v>0</v>
      </c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9"/>
    </row>
    <row r="42" spans="1:16" ht="20.25">
      <c r="A42" s="32"/>
      <c r="B42" s="121"/>
      <c r="C42" s="133"/>
      <c r="D42" s="291">
        <f t="shared" si="1"/>
        <v>0</v>
      </c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83"/>
    </row>
    <row r="43" spans="1:16" ht="20.25">
      <c r="A43" s="37">
        <v>4</v>
      </c>
      <c r="B43" s="121" t="s">
        <v>88</v>
      </c>
      <c r="C43" s="122">
        <v>614700</v>
      </c>
      <c r="D43" s="281">
        <f t="shared" si="1"/>
        <v>0</v>
      </c>
      <c r="E43" s="281">
        <f>SUM(E44:E45)</f>
        <v>0</v>
      </c>
      <c r="F43" s="281">
        <f>SUM(F44:F45)</f>
        <v>0</v>
      </c>
      <c r="G43" s="281">
        <f>SUM(G44:G45)</f>
        <v>0</v>
      </c>
      <c r="H43" s="281">
        <f>SUM(H44:H45)</f>
        <v>0</v>
      </c>
      <c r="I43" s="281">
        <f>SUM(I44:I45)</f>
        <v>0</v>
      </c>
      <c r="J43" s="281">
        <f aca="true" t="shared" si="6" ref="J43:P43">SUM(J44:J45)</f>
        <v>0</v>
      </c>
      <c r="K43" s="281">
        <f t="shared" si="6"/>
        <v>0</v>
      </c>
      <c r="L43" s="281">
        <f t="shared" si="6"/>
        <v>0</v>
      </c>
      <c r="M43" s="281">
        <f t="shared" si="6"/>
        <v>0</v>
      </c>
      <c r="N43" s="281">
        <f t="shared" si="6"/>
        <v>0</v>
      </c>
      <c r="O43" s="281">
        <f t="shared" si="6"/>
        <v>0</v>
      </c>
      <c r="P43" s="290">
        <f t="shared" si="6"/>
        <v>0</v>
      </c>
    </row>
    <row r="44" spans="1:16" ht="20.25">
      <c r="A44" s="37"/>
      <c r="B44" s="121"/>
      <c r="C44" s="122"/>
      <c r="D44" s="281">
        <f t="shared" si="1"/>
        <v>0</v>
      </c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9"/>
    </row>
    <row r="45" spans="1:16" ht="20.25">
      <c r="A45" s="37"/>
      <c r="B45" s="121"/>
      <c r="C45" s="122"/>
      <c r="D45" s="281">
        <f t="shared" si="1"/>
        <v>0</v>
      </c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93"/>
    </row>
    <row r="46" spans="1:16" ht="20.25">
      <c r="A46" s="37">
        <v>5</v>
      </c>
      <c r="B46" s="121" t="s">
        <v>89</v>
      </c>
      <c r="C46" s="122">
        <v>614800</v>
      </c>
      <c r="D46" s="281">
        <f t="shared" si="1"/>
        <v>0</v>
      </c>
      <c r="E46" s="281">
        <f>E47</f>
        <v>0</v>
      </c>
      <c r="F46" s="281">
        <f>F47</f>
        <v>0</v>
      </c>
      <c r="G46" s="281">
        <f>G47</f>
        <v>0</v>
      </c>
      <c r="H46" s="281">
        <f>H47</f>
        <v>0</v>
      </c>
      <c r="I46" s="281">
        <f>I47</f>
        <v>0</v>
      </c>
      <c r="J46" s="281">
        <f aca="true" t="shared" si="7" ref="J46:P46">J47</f>
        <v>0</v>
      </c>
      <c r="K46" s="281">
        <f t="shared" si="7"/>
        <v>0</v>
      </c>
      <c r="L46" s="281">
        <f t="shared" si="7"/>
        <v>0</v>
      </c>
      <c r="M46" s="281">
        <f t="shared" si="7"/>
        <v>0</v>
      </c>
      <c r="N46" s="281">
        <f t="shared" si="7"/>
        <v>0</v>
      </c>
      <c r="O46" s="281">
        <f t="shared" si="7"/>
        <v>0</v>
      </c>
      <c r="P46" s="290">
        <f t="shared" si="7"/>
        <v>0</v>
      </c>
    </row>
    <row r="47" spans="1:16" ht="20.25">
      <c r="A47" s="37"/>
      <c r="B47" s="121"/>
      <c r="C47" s="122"/>
      <c r="D47" s="281">
        <f t="shared" si="1"/>
        <v>0</v>
      </c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9"/>
    </row>
    <row r="48" spans="1:16" ht="20.25">
      <c r="A48" s="37">
        <v>6</v>
      </c>
      <c r="B48" s="121" t="s">
        <v>90</v>
      </c>
      <c r="C48" s="122">
        <v>614900</v>
      </c>
      <c r="D48" s="281">
        <f t="shared" si="1"/>
        <v>0</v>
      </c>
      <c r="E48" s="281">
        <f>E49</f>
        <v>0</v>
      </c>
      <c r="F48" s="281">
        <f>F49</f>
        <v>0</v>
      </c>
      <c r="G48" s="281">
        <f>G49</f>
        <v>0</v>
      </c>
      <c r="H48" s="281">
        <f>H49</f>
        <v>0</v>
      </c>
      <c r="I48" s="281">
        <f>I49</f>
        <v>0</v>
      </c>
      <c r="J48" s="281">
        <f aca="true" t="shared" si="8" ref="J48:P48">J49</f>
        <v>0</v>
      </c>
      <c r="K48" s="281">
        <f t="shared" si="8"/>
        <v>0</v>
      </c>
      <c r="L48" s="281">
        <f t="shared" si="8"/>
        <v>0</v>
      </c>
      <c r="M48" s="281">
        <f t="shared" si="8"/>
        <v>0</v>
      </c>
      <c r="N48" s="281">
        <f t="shared" si="8"/>
        <v>0</v>
      </c>
      <c r="O48" s="281">
        <f t="shared" si="8"/>
        <v>0</v>
      </c>
      <c r="P48" s="290">
        <f t="shared" si="8"/>
        <v>0</v>
      </c>
    </row>
    <row r="49" spans="1:16" ht="20.25">
      <c r="A49" s="32"/>
      <c r="B49" s="117"/>
      <c r="C49" s="229"/>
      <c r="D49" s="281">
        <f t="shared" si="1"/>
        <v>0</v>
      </c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3"/>
    </row>
    <row r="50" spans="1:16" ht="38.25" thickBot="1">
      <c r="A50" s="218" t="s">
        <v>23</v>
      </c>
      <c r="B50" s="144" t="s">
        <v>102</v>
      </c>
      <c r="C50" s="184">
        <v>615000</v>
      </c>
      <c r="D50" s="284">
        <f aca="true" t="shared" si="9" ref="D50:P50">D51+D54</f>
        <v>0</v>
      </c>
      <c r="E50" s="284">
        <f t="shared" si="9"/>
        <v>0</v>
      </c>
      <c r="F50" s="284">
        <f t="shared" si="9"/>
        <v>0</v>
      </c>
      <c r="G50" s="284">
        <f t="shared" si="9"/>
        <v>0</v>
      </c>
      <c r="H50" s="284">
        <f t="shared" si="9"/>
        <v>0</v>
      </c>
      <c r="I50" s="284">
        <f t="shared" si="9"/>
        <v>0</v>
      </c>
      <c r="J50" s="284">
        <f t="shared" si="9"/>
        <v>0</v>
      </c>
      <c r="K50" s="284">
        <f t="shared" si="9"/>
        <v>0</v>
      </c>
      <c r="L50" s="284">
        <f t="shared" si="9"/>
        <v>0</v>
      </c>
      <c r="M50" s="284">
        <f t="shared" si="9"/>
        <v>0</v>
      </c>
      <c r="N50" s="284">
        <f t="shared" si="9"/>
        <v>0</v>
      </c>
      <c r="O50" s="284">
        <f t="shared" si="9"/>
        <v>0</v>
      </c>
      <c r="P50" s="285">
        <f t="shared" si="9"/>
        <v>0</v>
      </c>
    </row>
    <row r="51" spans="1:16" ht="37.5">
      <c r="A51" s="219">
        <v>1</v>
      </c>
      <c r="B51" s="189" t="s">
        <v>91</v>
      </c>
      <c r="C51" s="183">
        <v>615100</v>
      </c>
      <c r="D51" s="286">
        <f t="shared" si="1"/>
        <v>0</v>
      </c>
      <c r="E51" s="287">
        <f>SUM(E52:E53)</f>
        <v>0</v>
      </c>
      <c r="F51" s="287">
        <f>SUM(F52:F53)</f>
        <v>0</v>
      </c>
      <c r="G51" s="287">
        <f>SUM(G52:G53)</f>
        <v>0</v>
      </c>
      <c r="H51" s="287">
        <f>SUM(H52:H53)</f>
        <v>0</v>
      </c>
      <c r="I51" s="287">
        <f>SUM(I52:I53)</f>
        <v>0</v>
      </c>
      <c r="J51" s="287">
        <f aca="true" t="shared" si="10" ref="J51:P51">SUM(J52:J53)</f>
        <v>0</v>
      </c>
      <c r="K51" s="287">
        <f t="shared" si="10"/>
        <v>0</v>
      </c>
      <c r="L51" s="287">
        <f t="shared" si="10"/>
        <v>0</v>
      </c>
      <c r="M51" s="287">
        <f t="shared" si="10"/>
        <v>0</v>
      </c>
      <c r="N51" s="287">
        <f t="shared" si="10"/>
        <v>0</v>
      </c>
      <c r="O51" s="287">
        <f t="shared" si="10"/>
        <v>0</v>
      </c>
      <c r="P51" s="294">
        <f t="shared" si="10"/>
        <v>0</v>
      </c>
    </row>
    <row r="52" spans="1:16" ht="20.25">
      <c r="A52" s="37"/>
      <c r="B52" s="121"/>
      <c r="C52" s="122"/>
      <c r="D52" s="281">
        <f t="shared" si="1"/>
        <v>0</v>
      </c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9"/>
    </row>
    <row r="53" spans="1:16" ht="20.25">
      <c r="A53" s="37"/>
      <c r="B53" s="121"/>
      <c r="C53" s="122"/>
      <c r="D53" s="281">
        <f t="shared" si="1"/>
        <v>0</v>
      </c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9"/>
    </row>
    <row r="54" spans="1:16" ht="37.5">
      <c r="A54" s="37">
        <v>2</v>
      </c>
      <c r="B54" s="123" t="s">
        <v>92</v>
      </c>
      <c r="C54" s="122">
        <v>615200</v>
      </c>
      <c r="D54" s="281">
        <f t="shared" si="1"/>
        <v>0</v>
      </c>
      <c r="E54" s="295">
        <f>E55</f>
        <v>0</v>
      </c>
      <c r="F54" s="295">
        <f>F55</f>
        <v>0</v>
      </c>
      <c r="G54" s="295">
        <f>G55</f>
        <v>0</v>
      </c>
      <c r="H54" s="295">
        <f>H55</f>
        <v>0</v>
      </c>
      <c r="I54" s="295">
        <f>I55</f>
        <v>0</v>
      </c>
      <c r="J54" s="295">
        <f aca="true" t="shared" si="11" ref="J54:P54">J55</f>
        <v>0</v>
      </c>
      <c r="K54" s="295">
        <f t="shared" si="11"/>
        <v>0</v>
      </c>
      <c r="L54" s="295">
        <f t="shared" si="11"/>
        <v>0</v>
      </c>
      <c r="M54" s="295">
        <f t="shared" si="11"/>
        <v>0</v>
      </c>
      <c r="N54" s="295">
        <f t="shared" si="11"/>
        <v>0</v>
      </c>
      <c r="O54" s="295">
        <f t="shared" si="11"/>
        <v>0</v>
      </c>
      <c r="P54" s="293">
        <f t="shared" si="11"/>
        <v>0</v>
      </c>
    </row>
    <row r="55" spans="1:16" ht="20.25">
      <c r="A55" s="37"/>
      <c r="B55" s="123"/>
      <c r="C55" s="122"/>
      <c r="D55" s="281">
        <f t="shared" si="1"/>
        <v>0</v>
      </c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9"/>
    </row>
    <row r="56" spans="1:16" ht="38.25" thickBot="1">
      <c r="A56" s="218" t="s">
        <v>24</v>
      </c>
      <c r="B56" s="144" t="s">
        <v>48</v>
      </c>
      <c r="C56" s="184">
        <v>616000</v>
      </c>
      <c r="D56" s="284">
        <f aca="true" t="shared" si="12" ref="D56:P56">D57</f>
        <v>0</v>
      </c>
      <c r="E56" s="284">
        <f t="shared" si="12"/>
        <v>0</v>
      </c>
      <c r="F56" s="284">
        <f t="shared" si="12"/>
        <v>0</v>
      </c>
      <c r="G56" s="284">
        <f t="shared" si="12"/>
        <v>0</v>
      </c>
      <c r="H56" s="284">
        <f t="shared" si="12"/>
        <v>0</v>
      </c>
      <c r="I56" s="284">
        <f t="shared" si="12"/>
        <v>0</v>
      </c>
      <c r="J56" s="284">
        <f t="shared" si="12"/>
        <v>0</v>
      </c>
      <c r="K56" s="284">
        <f t="shared" si="12"/>
        <v>0</v>
      </c>
      <c r="L56" s="284">
        <f t="shared" si="12"/>
        <v>0</v>
      </c>
      <c r="M56" s="284">
        <f t="shared" si="12"/>
        <v>0</v>
      </c>
      <c r="N56" s="284">
        <f t="shared" si="12"/>
        <v>0</v>
      </c>
      <c r="O56" s="284">
        <f t="shared" si="12"/>
        <v>0</v>
      </c>
      <c r="P56" s="285">
        <f t="shared" si="12"/>
        <v>0</v>
      </c>
    </row>
    <row r="57" spans="1:16" ht="20.25">
      <c r="A57" s="228">
        <v>1</v>
      </c>
      <c r="B57" s="224" t="s">
        <v>93</v>
      </c>
      <c r="C57" s="225">
        <v>616200</v>
      </c>
      <c r="D57" s="286">
        <f t="shared" si="1"/>
        <v>0</v>
      </c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7"/>
    </row>
    <row r="58" spans="1:16" ht="38.25" thickBot="1">
      <c r="A58" s="218" t="s">
        <v>28</v>
      </c>
      <c r="B58" s="144" t="s">
        <v>110</v>
      </c>
      <c r="C58" s="226"/>
      <c r="D58" s="284">
        <f aca="true" t="shared" si="13" ref="D58:I58">SUM(D59:D64)</f>
        <v>0</v>
      </c>
      <c r="E58" s="284">
        <f t="shared" si="13"/>
        <v>0</v>
      </c>
      <c r="F58" s="284">
        <f t="shared" si="13"/>
        <v>0</v>
      </c>
      <c r="G58" s="284">
        <f t="shared" si="13"/>
        <v>0</v>
      </c>
      <c r="H58" s="284">
        <f t="shared" si="13"/>
        <v>0</v>
      </c>
      <c r="I58" s="284">
        <f t="shared" si="13"/>
        <v>0</v>
      </c>
      <c r="J58" s="284">
        <f>SUM(J59:J64)</f>
        <v>0</v>
      </c>
      <c r="K58" s="284">
        <f aca="true" t="shared" si="14" ref="K58:P58">SUM(K59:K64)</f>
        <v>0</v>
      </c>
      <c r="L58" s="284">
        <f t="shared" si="14"/>
        <v>0</v>
      </c>
      <c r="M58" s="284">
        <f t="shared" si="14"/>
        <v>0</v>
      </c>
      <c r="N58" s="284">
        <f t="shared" si="14"/>
        <v>0</v>
      </c>
      <c r="O58" s="284">
        <f t="shared" si="14"/>
        <v>0</v>
      </c>
      <c r="P58" s="285">
        <f t="shared" si="14"/>
        <v>0</v>
      </c>
    </row>
    <row r="59" spans="1:16" ht="38.25">
      <c r="A59" s="221">
        <v>1</v>
      </c>
      <c r="B59" s="186" t="s">
        <v>94</v>
      </c>
      <c r="C59" s="305">
        <v>821100</v>
      </c>
      <c r="D59" s="301">
        <f t="shared" si="1"/>
        <v>0</v>
      </c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3"/>
    </row>
    <row r="60" spans="1:16" ht="23.25">
      <c r="A60" s="32">
        <v>2</v>
      </c>
      <c r="B60" s="117" t="s">
        <v>43</v>
      </c>
      <c r="C60" s="306">
        <v>821200</v>
      </c>
      <c r="D60" s="298">
        <f t="shared" si="1"/>
        <v>0</v>
      </c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300"/>
    </row>
    <row r="61" spans="1:16" ht="23.25">
      <c r="A61" s="32">
        <v>3</v>
      </c>
      <c r="B61" s="117" t="s">
        <v>44</v>
      </c>
      <c r="C61" s="306">
        <v>821300</v>
      </c>
      <c r="D61" s="298">
        <f t="shared" si="1"/>
        <v>0</v>
      </c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300"/>
    </row>
    <row r="62" spans="1:16" ht="23.25">
      <c r="A62" s="32">
        <v>4</v>
      </c>
      <c r="B62" s="123" t="s">
        <v>45</v>
      </c>
      <c r="C62" s="306">
        <v>821400</v>
      </c>
      <c r="D62" s="298">
        <f t="shared" si="1"/>
        <v>0</v>
      </c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300"/>
    </row>
    <row r="63" spans="1:16" ht="38.25">
      <c r="A63" s="32">
        <v>5</v>
      </c>
      <c r="B63" s="123" t="s">
        <v>46</v>
      </c>
      <c r="C63" s="306">
        <v>821500</v>
      </c>
      <c r="D63" s="298">
        <f t="shared" si="1"/>
        <v>0</v>
      </c>
      <c r="E63" s="299"/>
      <c r="F63" s="299"/>
      <c r="G63" s="299"/>
      <c r="H63" s="299"/>
      <c r="I63" s="304"/>
      <c r="J63" s="299"/>
      <c r="K63" s="299"/>
      <c r="L63" s="299"/>
      <c r="M63" s="299"/>
      <c r="N63" s="299"/>
      <c r="O63" s="299"/>
      <c r="P63" s="300"/>
    </row>
    <row r="64" spans="1:17" ht="42" customHeight="1">
      <c r="A64" s="32">
        <v>6</v>
      </c>
      <c r="B64" s="123" t="s">
        <v>47</v>
      </c>
      <c r="C64" s="306">
        <v>821600</v>
      </c>
      <c r="D64" s="298">
        <f t="shared" si="1"/>
        <v>0</v>
      </c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300"/>
      <c r="Q64" s="11"/>
    </row>
    <row r="65" spans="1:17" ht="38.25" thickBot="1">
      <c r="A65" s="218"/>
      <c r="B65" s="144" t="s">
        <v>49</v>
      </c>
      <c r="C65" s="226"/>
      <c r="D65" s="284">
        <f aca="true" t="shared" si="15" ref="D65:P65">D58+D56+D50+D26+D14</f>
        <v>0</v>
      </c>
      <c r="E65" s="284">
        <f>E58+E56+E50+E26+E14</f>
        <v>0</v>
      </c>
      <c r="F65" s="284">
        <f>F58+F56+F50+F26+F14</f>
        <v>0</v>
      </c>
      <c r="G65" s="284">
        <f>G58+G56+G50+G26+G14</f>
        <v>0</v>
      </c>
      <c r="H65" s="284">
        <f>H58+H56+H50+H26+H14</f>
        <v>0</v>
      </c>
      <c r="I65" s="284">
        <f>I58+I56+I50+I26+I14</f>
        <v>0</v>
      </c>
      <c r="J65" s="284">
        <f t="shared" si="15"/>
        <v>0</v>
      </c>
      <c r="K65" s="284">
        <f t="shared" si="15"/>
        <v>0</v>
      </c>
      <c r="L65" s="284">
        <f t="shared" si="15"/>
        <v>0</v>
      </c>
      <c r="M65" s="284">
        <f t="shared" si="15"/>
        <v>0</v>
      </c>
      <c r="N65" s="284">
        <f t="shared" si="15"/>
        <v>0</v>
      </c>
      <c r="O65" s="284">
        <f t="shared" si="15"/>
        <v>0</v>
      </c>
      <c r="P65" s="285">
        <f t="shared" si="15"/>
        <v>0</v>
      </c>
      <c r="Q65" s="11"/>
    </row>
    <row r="66" spans="1:17" ht="25.5">
      <c r="A66" s="135"/>
      <c r="B66" s="136"/>
      <c r="C66" s="137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11"/>
    </row>
    <row r="67" spans="1:17" ht="25.5">
      <c r="A67" s="135"/>
      <c r="B67" s="136"/>
      <c r="C67" s="137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11"/>
    </row>
    <row r="68" spans="1:17" ht="15.75" customHeight="1">
      <c r="A68" s="10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6"/>
      <c r="N68" s="132"/>
      <c r="O68" s="132"/>
      <c r="P68" s="132"/>
      <c r="Q68" s="11"/>
    </row>
    <row r="69" spans="1:17" ht="15.75" customHeight="1">
      <c r="A69" s="10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6"/>
      <c r="N69" s="6"/>
      <c r="O69" s="6"/>
      <c r="P69" s="6"/>
      <c r="Q69" s="11"/>
    </row>
    <row r="70" spans="1:17" ht="15" customHeight="1">
      <c r="A70" s="11"/>
      <c r="B70" s="130"/>
      <c r="C70" s="130"/>
      <c r="D70" s="130"/>
      <c r="E70" s="130"/>
      <c r="F70" s="130"/>
      <c r="G70" s="130"/>
      <c r="H70" s="130"/>
      <c r="I70" s="130"/>
      <c r="J70" s="130"/>
      <c r="K70" s="11"/>
      <c r="L70" s="13"/>
      <c r="M70" s="13"/>
      <c r="N70" s="11"/>
      <c r="O70" s="134" t="s">
        <v>97</v>
      </c>
      <c r="Q70" s="11"/>
    </row>
    <row r="71" spans="1:16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ht="18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0"/>
      <c r="M72" s="7"/>
      <c r="N72" s="11"/>
      <c r="O72" s="10"/>
      <c r="P72" s="53"/>
    </row>
    <row r="73" spans="1:16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</sheetData>
  <sheetProtection/>
  <mergeCells count="11">
    <mergeCell ref="A1:P1"/>
    <mergeCell ref="N2:O3"/>
    <mergeCell ref="A3:B3"/>
    <mergeCell ref="C3:L3"/>
    <mergeCell ref="A7:L7"/>
    <mergeCell ref="D8:L8"/>
    <mergeCell ref="A10:A12"/>
    <mergeCell ref="B10:B12"/>
    <mergeCell ref="C10:C12"/>
    <mergeCell ref="D10:D12"/>
    <mergeCell ref="E10:P11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V76"/>
  <sheetViews>
    <sheetView tabSelected="1" view="pageBreakPreview" zoomScale="50" zoomScaleNormal="60" zoomScaleSheetLayoutView="50" zoomScalePageLayoutView="0" workbookViewId="0" topLeftCell="A13">
      <selection activeCell="K6" sqref="K6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21" width="9.140625" style="9" customWidth="1"/>
    <col min="22" max="22" width="13.8515625" style="9" bestFit="1" customWidth="1"/>
    <col min="23" max="16384" width="9.140625" style="9" customWidth="1"/>
  </cols>
  <sheetData>
    <row r="1" spans="2:19" ht="18.75">
      <c r="B1" s="390" t="s">
        <v>95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</row>
    <row r="2" spans="17:19" ht="15.75" customHeight="1">
      <c r="Q2" s="392" t="s">
        <v>96</v>
      </c>
      <c r="R2" s="392"/>
      <c r="S2" s="126"/>
    </row>
    <row r="3" spans="2:19" ht="21.75" customHeight="1">
      <c r="B3" s="390" t="s">
        <v>100</v>
      </c>
      <c r="C3" s="390"/>
      <c r="D3" s="393" t="s">
        <v>354</v>
      </c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108"/>
      <c r="Q3" s="392"/>
      <c r="R3" s="392"/>
      <c r="S3" s="15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328" t="s">
        <v>162</v>
      </c>
      <c r="S4" s="127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27"/>
    </row>
    <row r="6" spans="2:19" ht="15" customHeight="1">
      <c r="B6" s="176" t="s">
        <v>117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38"/>
      <c r="P6" s="138"/>
      <c r="Q6" s="138"/>
      <c r="R6" s="138"/>
      <c r="S6" s="138"/>
    </row>
    <row r="7" spans="2:19" ht="27" customHeight="1">
      <c r="B7" s="126"/>
      <c r="C7" s="126"/>
      <c r="D7" s="126"/>
      <c r="E7" s="126"/>
      <c r="F7" s="126"/>
      <c r="G7" s="126"/>
      <c r="H7" s="15"/>
      <c r="I7" s="15"/>
      <c r="J7" s="15"/>
      <c r="K7" s="15"/>
      <c r="L7" s="15"/>
      <c r="M7" s="15"/>
      <c r="N7" s="15"/>
      <c r="O7" s="15"/>
      <c r="P7" s="15"/>
      <c r="Q7" s="126"/>
      <c r="R7" s="126"/>
      <c r="S7" s="126"/>
    </row>
    <row r="8" spans="2:19" ht="22.5" customHeight="1" thickBot="1"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</row>
    <row r="9" spans="2:19" s="140" customFormat="1" ht="67.5" customHeight="1">
      <c r="B9" s="422" t="s">
        <v>1</v>
      </c>
      <c r="C9" s="425" t="s">
        <v>123</v>
      </c>
      <c r="D9" s="428" t="s">
        <v>3</v>
      </c>
      <c r="E9" s="415" t="s">
        <v>153</v>
      </c>
      <c r="F9" s="415" t="s">
        <v>154</v>
      </c>
      <c r="G9" s="429" t="s">
        <v>156</v>
      </c>
      <c r="H9" s="436" t="s">
        <v>115</v>
      </c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8"/>
    </row>
    <row r="10" spans="2:19" s="140" customFormat="1" ht="15.75" customHeight="1" thickBot="1">
      <c r="B10" s="423"/>
      <c r="C10" s="426"/>
      <c r="D10" s="407"/>
      <c r="E10" s="410"/>
      <c r="F10" s="410"/>
      <c r="G10" s="430"/>
      <c r="H10" s="439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1"/>
    </row>
    <row r="11" spans="2:19" s="140" customFormat="1" ht="64.5" customHeight="1" thickBot="1">
      <c r="B11" s="424"/>
      <c r="C11" s="427"/>
      <c r="D11" s="408"/>
      <c r="E11" s="411"/>
      <c r="F11" s="411"/>
      <c r="G11" s="431"/>
      <c r="H11" s="172" t="s">
        <v>52</v>
      </c>
      <c r="I11" s="172" t="s">
        <v>53</v>
      </c>
      <c r="J11" s="172" t="s">
        <v>54</v>
      </c>
      <c r="K11" s="172" t="s">
        <v>55</v>
      </c>
      <c r="L11" s="172" t="s">
        <v>56</v>
      </c>
      <c r="M11" s="172" t="s">
        <v>57</v>
      </c>
      <c r="N11" s="170" t="s">
        <v>58</v>
      </c>
      <c r="O11" s="170" t="s">
        <v>59</v>
      </c>
      <c r="P11" s="170" t="s">
        <v>60</v>
      </c>
      <c r="Q11" s="170" t="s">
        <v>98</v>
      </c>
      <c r="R11" s="170" t="s">
        <v>99</v>
      </c>
      <c r="S11" s="170" t="s">
        <v>63</v>
      </c>
    </row>
    <row r="12" spans="2:19" s="140" customFormat="1" ht="15.75" thickBot="1">
      <c r="B12" s="231">
        <v>1</v>
      </c>
      <c r="C12" s="232">
        <v>2</v>
      </c>
      <c r="D12" s="231">
        <v>3</v>
      </c>
      <c r="E12" s="232">
        <v>4</v>
      </c>
      <c r="F12" s="232">
        <v>5</v>
      </c>
      <c r="G12" s="232" t="s">
        <v>127</v>
      </c>
      <c r="H12" s="232">
        <v>7</v>
      </c>
      <c r="I12" s="232">
        <v>8</v>
      </c>
      <c r="J12" s="232">
        <v>9</v>
      </c>
      <c r="K12" s="232">
        <v>10</v>
      </c>
      <c r="L12" s="232">
        <v>11</v>
      </c>
      <c r="M12" s="232">
        <v>12</v>
      </c>
      <c r="N12" s="235">
        <v>13</v>
      </c>
      <c r="O12" s="232">
        <v>14</v>
      </c>
      <c r="P12" s="232">
        <v>15</v>
      </c>
      <c r="Q12" s="232">
        <v>16</v>
      </c>
      <c r="R12" s="232">
        <v>17</v>
      </c>
      <c r="S12" s="232">
        <v>18</v>
      </c>
    </row>
    <row r="13" spans="2:22" s="254" customFormat="1" ht="30" customHeight="1">
      <c r="B13" s="250" t="s">
        <v>12</v>
      </c>
      <c r="C13" s="146" t="s">
        <v>104</v>
      </c>
      <c r="D13" s="251"/>
      <c r="E13" s="252">
        <f>SUM(E14:E24)</f>
        <v>1564000</v>
      </c>
      <c r="F13" s="252">
        <f aca="true" t="shared" si="0" ref="F13:S13">SUM(F14:F24)</f>
        <v>1564000</v>
      </c>
      <c r="G13" s="252">
        <f t="shared" si="0"/>
        <v>1564000</v>
      </c>
      <c r="H13" s="252">
        <f t="shared" si="0"/>
        <v>138900</v>
      </c>
      <c r="I13" s="252">
        <f t="shared" si="0"/>
        <v>111100</v>
      </c>
      <c r="J13" s="252">
        <f t="shared" si="0"/>
        <v>144300</v>
      </c>
      <c r="K13" s="252">
        <f t="shared" si="0"/>
        <v>305000</v>
      </c>
      <c r="L13" s="252">
        <f t="shared" si="0"/>
        <v>131500</v>
      </c>
      <c r="M13" s="252">
        <f t="shared" si="0"/>
        <v>125700</v>
      </c>
      <c r="N13" s="252">
        <f t="shared" si="0"/>
        <v>133000</v>
      </c>
      <c r="O13" s="252">
        <f t="shared" si="0"/>
        <v>107500</v>
      </c>
      <c r="P13" s="252">
        <f t="shared" si="0"/>
        <v>95000</v>
      </c>
      <c r="Q13" s="252">
        <f t="shared" si="0"/>
        <v>99000</v>
      </c>
      <c r="R13" s="252">
        <f t="shared" si="0"/>
        <v>91500</v>
      </c>
      <c r="S13" s="253">
        <f t="shared" si="0"/>
        <v>81500</v>
      </c>
      <c r="V13" s="254">
        <f>E13-G13</f>
        <v>0</v>
      </c>
    </row>
    <row r="14" spans="2:22" s="246" customFormat="1" ht="39.75" customHeight="1">
      <c r="B14" s="244">
        <v>1</v>
      </c>
      <c r="C14" s="248" t="s">
        <v>38</v>
      </c>
      <c r="D14" s="245">
        <v>611100</v>
      </c>
      <c r="E14" s="255">
        <f>'Tab 3'!E14+'Tab 4-PPN1'!E15+'Tab 4-PPN2'!E15+'Tab 4-PPN3'!E15+'Tab 4-PPN4'!E15+'Tab 4-PPN5'!E15+'Tab 4-PPN6'!E15+'Tab 4-PPN7'!E15+'Tab 4-PPN8'!E15+'Tab 4-PPN9'!E15+'Tab 4-PPN10'!E15+'Tab 4-PPN11'!E15+'Tab 4-PPN12'!E15+'Tab 4-PPN13'!E15+'Tab 4-PPN14'!E15+'Tab 4-PPN15'!E15+'Tab 4-PPN16'!E15+'Tab 4-PPN17'!E15+'Tab 4-PPN18'!E15+'Tab 4-PPN19'!E15+'Tab 4-PPN20'!E15</f>
        <v>975000</v>
      </c>
      <c r="F14" s="255">
        <f>'Tab 3'!F14+'Tab 4-PPN1'!F15+'Tab 4-PPN2'!F15+'Tab 4-PPN3'!F15+'Tab 4-PPN4'!F15+'Tab 4-PPN5'!F15+'Tab 4-PPN6'!F15+'Tab 4-PPN7'!F15+'Tab 4-PPN8'!F15+'Tab 4-PPN9'!F15+'Tab 4-PPN10'!F15+'Tab 4-PPN11'!F15+'Tab 4-PPN12'!F15+'Tab 4-PPN13'!F15+'Tab 4-PPN14'!F15+'Tab 4-PPN15'!F15+'Tab 4-PPN16'!F15+'Tab 4-PPN17'!F15+'Tab 4-PPN18'!F15+'Tab 4-PPN19'!F15+'Tab 4-PPN20'!F15</f>
        <v>975000</v>
      </c>
      <c r="G14" s="255">
        <f aca="true" t="shared" si="1" ref="G14:G65">SUM(H14:S14)</f>
        <v>975000</v>
      </c>
      <c r="H14" s="255">
        <f>'Tab 3'!H14+'Tab 4-PPN1'!H15+'Tab 4-PPN2'!H15+'Tab 4-PPN3'!H15+'Tab 4-PPN4'!H15+'Tab 4-PPN5'!H15+'Tab 4-PPN6'!H15+'Tab 4-PPN7'!H15+'Tab 4-PPN8'!H15+'Tab 4-PPN9'!H15+'Tab 4-PPN10'!H15+'Tab 4-PPN11'!H15+'Tab 4-PPN12'!H15+'Tab 4-PPN13'!H15+'Tab 4-PPN14'!H15+'Tab 4-PPN15'!H15+'Tab 4-PPN16'!H15+'Tab 4-PPN17'!H15+'Tab 4-PPN18'!H15+'Tab 4-PPN19'!H15+'Tab 4-PPN20'!H15</f>
        <v>85000</v>
      </c>
      <c r="I14" s="255">
        <f>'Tab 3'!I14+'Tab 4-PPN1'!I15+'Tab 4-PPN2'!I15+'Tab 4-PPN3'!I15+'Tab 4-PPN4'!I15+'Tab 4-PPN5'!I15+'Tab 4-PPN6'!I15+'Tab 4-PPN7'!I15+'Tab 4-PPN8'!I15+'Tab 4-PPN9'!I15+'Tab 4-PPN10'!I15+'Tab 4-PPN11'!I15+'Tab 4-PPN12'!I15+'Tab 4-PPN13'!I15+'Tab 4-PPN14'!I15+'Tab 4-PPN15'!I15+'Tab 4-PPN16'!I15+'Tab 4-PPN17'!I15+'Tab 4-PPN18'!I15+'Tab 4-PPN19'!I15+'Tab 4-PPN20'!I15</f>
        <v>80000</v>
      </c>
      <c r="J14" s="255">
        <f>'Tab 3'!J14+'Tab 4-PPN1'!J15+'Tab 4-PPN2'!J15+'Tab 4-PPN3'!J15+'Tab 4-PPN4'!J15+'Tab 4-PPN5'!J15+'Tab 4-PPN6'!J15+'Tab 4-PPN7'!J15+'Tab 4-PPN8'!J15+'Tab 4-PPN9'!J15+'Tab 4-PPN10'!J15+'Tab 4-PPN11'!J15+'Tab 4-PPN12'!J15+'Tab 4-PPN13'!J15+'Tab 4-PPN14'!J15+'Tab 4-PPN15'!J15+'Tab 4-PPN16'!J15+'Tab 4-PPN17'!J15+'Tab 4-PPN18'!J15+'Tab 4-PPN19'!J15+'Tab 4-PPN20'!J15</f>
        <v>90000</v>
      </c>
      <c r="K14" s="255">
        <f>'Tab 3'!K14+'Tab 4-PPN1'!K15+'Tab 4-PPN2'!K15+'Tab 4-PPN3'!K15+'Tab 4-PPN4'!K15+'Tab 4-PPN5'!K15+'Tab 4-PPN6'!K15+'Tab 4-PPN7'!K15+'Tab 4-PPN8'!K15+'Tab 4-PPN9'!K15+'Tab 4-PPN10'!K15+'Tab 4-PPN11'!K15+'Tab 4-PPN12'!K15+'Tab 4-PPN13'!K15+'Tab 4-PPN14'!K15+'Tab 4-PPN15'!K15+'Tab 4-PPN16'!K15+'Tab 4-PPN17'!K15+'Tab 4-PPN18'!K15+'Tab 4-PPN19'!K15+'Tab 4-PPN20'!K15</f>
        <v>90000</v>
      </c>
      <c r="L14" s="255">
        <f>'Tab 3'!L14+'Tab 4-PPN1'!L15+'Tab 4-PPN2'!L15+'Tab 4-PPN3'!L15+'Tab 4-PPN4'!L15+'Tab 4-PPN5'!L15+'Tab 4-PPN6'!L15+'Tab 4-PPN7'!L15+'Tab 4-PPN8'!L15+'Tab 4-PPN9'!L15+'Tab 4-PPN10'!L15+'Tab 4-PPN11'!L15+'Tab 4-PPN12'!L15+'Tab 4-PPN13'!L15+'Tab 4-PPN14'!L15+'Tab 4-PPN15'!L15+'Tab 4-PPN16'!L15+'Tab 4-PPN17'!L15+'Tab 4-PPN18'!L15+'Tab 4-PPN19'!L15+'Tab 4-PPN20'!L15</f>
        <v>80000</v>
      </c>
      <c r="M14" s="255">
        <f>'Tab 3'!M14+'Tab 4-PPN1'!M15+'Tab 4-PPN2'!M15+'Tab 4-PPN3'!M15+'Tab 4-PPN4'!M15+'Tab 4-PPN5'!M15+'Tab 4-PPN6'!M15+'Tab 4-PPN7'!M15+'Tab 4-PPN8'!M15+'Tab 4-PPN9'!M15+'Tab 4-PPN10'!M15+'Tab 4-PPN11'!M15+'Tab 4-PPN12'!M15+'Tab 4-PPN13'!M15+'Tab 4-PPN14'!M15+'Tab 4-PPN15'!M15+'Tab 4-PPN16'!M15+'Tab 4-PPN17'!M15+'Tab 4-PPN18'!M15+'Tab 4-PPN19'!M15+'Tab 4-PPN20'!M15</f>
        <v>80000</v>
      </c>
      <c r="N14" s="255">
        <f>'Tab 3'!N14+'Tab 4-PPN1'!N15+'Tab 4-PPN2'!N15+'Tab 4-PPN3'!N15+'Tab 4-PPN4'!N15+'Tab 4-PPN5'!N15+'Tab 4-PPN6'!N15+'Tab 4-PPN7'!N15+'Tab 4-PPN8'!N15+'Tab 4-PPN9'!N15+'Tab 4-PPN10'!N15+'Tab 4-PPN11'!N15+'Tab 4-PPN12'!N15+'Tab 4-PPN13'!N15+'Tab 4-PPN14'!N15+'Tab 4-PPN15'!N15+'Tab 4-PPN16'!N15+'Tab 4-PPN17'!N15+'Tab 4-PPN18'!N15+'Tab 4-PPN19'!N15+'Tab 4-PPN20'!N15</f>
        <v>80000</v>
      </c>
      <c r="O14" s="255">
        <f>'Tab 3'!O14+'Tab 4-PPN1'!O15+'Tab 4-PPN2'!O15+'Tab 4-PPN3'!O15+'Tab 4-PPN4'!O15+'Tab 4-PPN5'!O15+'Tab 4-PPN6'!O15+'Tab 4-PPN7'!O15+'Tab 4-PPN8'!O15+'Tab 4-PPN9'!O15+'Tab 4-PPN10'!O15+'Tab 4-PPN11'!O15+'Tab 4-PPN12'!O15+'Tab 4-PPN13'!O15+'Tab 4-PPN14'!O15+'Tab 4-PPN15'!O15+'Tab 4-PPN16'!O15+'Tab 4-PPN17'!O15+'Tab 4-PPN18'!O15+'Tab 4-PPN19'!O15+'Tab 4-PPN20'!O15</f>
        <v>80000</v>
      </c>
      <c r="P14" s="255">
        <f>'Tab 3'!P14+'Tab 4-PPN1'!P15+'Tab 4-PPN2'!P15+'Tab 4-PPN3'!P15+'Tab 4-PPN4'!P15+'Tab 4-PPN5'!P15+'Tab 4-PPN6'!P15+'Tab 4-PPN7'!P15+'Tab 4-PPN8'!P15+'Tab 4-PPN9'!P15+'Tab 4-PPN10'!P15+'Tab 4-PPN11'!P15+'Tab 4-PPN12'!P15+'Tab 4-PPN13'!P15+'Tab 4-PPN14'!P15+'Tab 4-PPN15'!P15+'Tab 4-PPN16'!P15+'Tab 4-PPN17'!P15+'Tab 4-PPN18'!P15+'Tab 4-PPN19'!P15+'Tab 4-PPN20'!P15</f>
        <v>80000</v>
      </c>
      <c r="Q14" s="255">
        <f>'Tab 3'!Q14+'Tab 4-PPN1'!Q15+'Tab 4-PPN2'!Q15+'Tab 4-PPN3'!Q15+'Tab 4-PPN4'!Q15+'Tab 4-PPN5'!Q15+'Tab 4-PPN6'!Q15+'Tab 4-PPN7'!Q15+'Tab 4-PPN8'!Q15+'Tab 4-PPN9'!Q15+'Tab 4-PPN10'!Q15+'Tab 4-PPN11'!Q15+'Tab 4-PPN12'!Q15+'Tab 4-PPN13'!Q15+'Tab 4-PPN14'!Q15+'Tab 4-PPN15'!Q15+'Tab 4-PPN16'!Q15+'Tab 4-PPN17'!Q15+'Tab 4-PPN18'!Q15+'Tab 4-PPN19'!Q15+'Tab 4-PPN20'!Q15</f>
        <v>80000</v>
      </c>
      <c r="R14" s="255">
        <f>'Tab 3'!R14+'Tab 4-PPN1'!R15+'Tab 4-PPN2'!R15+'Tab 4-PPN3'!R15+'Tab 4-PPN4'!R15+'Tab 4-PPN5'!R15+'Tab 4-PPN6'!R15+'Tab 4-PPN7'!R15+'Tab 4-PPN8'!R15+'Tab 4-PPN9'!R15+'Tab 4-PPN10'!R15+'Tab 4-PPN11'!R15+'Tab 4-PPN12'!R15+'Tab 4-PPN13'!R15+'Tab 4-PPN14'!R15+'Tab 4-PPN15'!R15+'Tab 4-PPN16'!R15+'Tab 4-PPN17'!R15+'Tab 4-PPN18'!R15+'Tab 4-PPN19'!R15+'Tab 4-PPN20'!R15</f>
        <v>80000</v>
      </c>
      <c r="S14" s="256">
        <f>'Tab 3'!S14+'Tab 4-PPN1'!S15+'Tab 4-PPN2'!S15+'Tab 4-PPN3'!S15+'Tab 4-PPN4'!S15+'Tab 4-PPN5'!S15+'Tab 4-PPN6'!S15+'Tab 4-PPN7'!S15+'Tab 4-PPN8'!S15+'Tab 4-PPN9'!S15+'Tab 4-PPN10'!S15+'Tab 4-PPN11'!S15+'Tab 4-PPN12'!S15+'Tab 4-PPN13'!S15+'Tab 4-PPN14'!S15+'Tab 4-PPN15'!S15+'Tab 4-PPN16'!S15+'Tab 4-PPN17'!S15+'Tab 4-PPN18'!S15+'Tab 4-PPN19'!S15+'Tab 4-PPN20'!S15</f>
        <v>70000</v>
      </c>
      <c r="V14" s="246">
        <f aca="true" t="shared" si="2" ref="V14:V66">E14-G14</f>
        <v>0</v>
      </c>
    </row>
    <row r="15" spans="2:22" s="246" customFormat="1" ht="45" customHeight="1">
      <c r="B15" s="247">
        <v>2</v>
      </c>
      <c r="C15" s="248" t="s">
        <v>80</v>
      </c>
      <c r="D15" s="249">
        <v>611200</v>
      </c>
      <c r="E15" s="255">
        <f>'Tab 3'!E15+'Tab 4-PPN1'!E16+'Tab 4-PPN2'!E16+'Tab 4-PPN3'!E16+'Tab 4-PPN4'!E16+'Tab 4-PPN5'!E16+'Tab 4-PPN6'!E16+'Tab 4-PPN7'!E16+'Tab 4-PPN8'!E16+'Tab 4-PPN9'!E16+'Tab 4-PPN10'!E16+'Tab 4-PPN11'!E16+'Tab 4-PPN12'!E16+'Tab 4-PPN13'!E16+'Tab 4-PPN14'!E16+'Tab 4-PPN15'!E16+'Tab 4-PPN16'!E16+'Tab 4-PPN17'!E16+'Tab 4-PPN18'!E16+'Tab 4-PPN19'!E16+'Tab 4-PPN20'!E16</f>
        <v>153000</v>
      </c>
      <c r="F15" s="255">
        <f>'Tab 3'!F15+'Tab 4-PPN1'!F16+'Tab 4-PPN2'!F16+'Tab 4-PPN3'!F16+'Tab 4-PPN4'!F16+'Tab 4-PPN5'!F16+'Tab 4-PPN6'!F16+'Tab 4-PPN7'!F16+'Tab 4-PPN8'!F16+'Tab 4-PPN9'!F16+'Tab 4-PPN10'!F16+'Tab 4-PPN11'!F16+'Tab 4-PPN12'!F16+'Tab 4-PPN13'!F16+'Tab 4-PPN14'!F16+'Tab 4-PPN15'!F16+'Tab 4-PPN16'!F16+'Tab 4-PPN17'!F16+'Tab 4-PPN18'!F16+'Tab 4-PPN19'!F16+'Tab 4-PPN20'!F16</f>
        <v>153000</v>
      </c>
      <c r="G15" s="255">
        <f t="shared" si="1"/>
        <v>153000</v>
      </c>
      <c r="H15" s="255">
        <f>'Tab 3'!H15+'Tab 4-PPN1'!H16+'Tab 4-PPN2'!H16+'Tab 4-PPN3'!H16+'Tab 4-PPN4'!H16+'Tab 4-PPN5'!H16+'Tab 4-PPN6'!H16+'Tab 4-PPN7'!H16+'Tab 4-PPN8'!H16+'Tab 4-PPN9'!H16+'Tab 4-PPN10'!H16+'Tab 4-PPN11'!H16+'Tab 4-PPN12'!H16+'Tab 4-PPN13'!H16+'Tab 4-PPN14'!H16+'Tab 4-PPN15'!H16+'Tab 4-PPN16'!H16+'Tab 4-PPN17'!H16+'Tab 4-PPN18'!H16+'Tab 4-PPN19'!H16+'Tab 4-PPN20'!H16</f>
        <v>15000</v>
      </c>
      <c r="I15" s="255">
        <f>'Tab 3'!I15+'Tab 4-PPN1'!I16+'Tab 4-PPN2'!I16+'Tab 4-PPN3'!I16+'Tab 4-PPN4'!I16+'Tab 4-PPN5'!I16+'Tab 4-PPN6'!I16+'Tab 4-PPN7'!I16+'Tab 4-PPN8'!I16+'Tab 4-PPN9'!I16+'Tab 4-PPN10'!I16+'Tab 4-PPN11'!I16+'Tab 4-PPN12'!I16+'Tab 4-PPN13'!I16+'Tab 4-PPN14'!I16+'Tab 4-PPN15'!I16+'Tab 4-PPN16'!I16+'Tab 4-PPN17'!I16+'Tab 4-PPN18'!I16+'Tab 4-PPN19'!I16+'Tab 4-PPN20'!I16</f>
        <v>11000</v>
      </c>
      <c r="J15" s="255">
        <f>'Tab 3'!J15+'Tab 4-PPN1'!J16+'Tab 4-PPN2'!J16+'Tab 4-PPN3'!J16+'Tab 4-PPN4'!J16+'Tab 4-PPN5'!J16+'Tab 4-PPN6'!J16+'Tab 4-PPN7'!J16+'Tab 4-PPN8'!J16+'Tab 4-PPN9'!J16+'Tab 4-PPN10'!J16+'Tab 4-PPN11'!J16+'Tab 4-PPN12'!J16+'Tab 4-PPN13'!J16+'Tab 4-PPN14'!J16+'Tab 4-PPN15'!J16+'Tab 4-PPN16'!J16+'Tab 4-PPN17'!J16+'Tab 4-PPN18'!J16+'Tab 4-PPN19'!J16+'Tab 4-PPN20'!J16</f>
        <v>11000</v>
      </c>
      <c r="K15" s="255">
        <f>'Tab 3'!K15+'Tab 4-PPN1'!K16+'Tab 4-PPN2'!K16+'Tab 4-PPN3'!K16+'Tab 4-PPN4'!K16+'Tab 4-PPN5'!K16+'Tab 4-PPN6'!K16+'Tab 4-PPN7'!K16+'Tab 4-PPN8'!K16+'Tab 4-PPN9'!K16+'Tab 4-PPN10'!K16+'Tab 4-PPN11'!K16+'Tab 4-PPN12'!K16+'Tab 4-PPN13'!K16+'Tab 4-PPN14'!K16+'Tab 4-PPN15'!K16+'Tab 4-PPN16'!K16+'Tab 4-PPN17'!K16+'Tab 4-PPN18'!K16+'Tab 4-PPN19'!K16+'Tab 4-PPN20'!K16</f>
        <v>10000</v>
      </c>
      <c r="L15" s="255">
        <f>'Tab 3'!L15+'Tab 4-PPN1'!L16+'Tab 4-PPN2'!L16+'Tab 4-PPN3'!L16+'Tab 4-PPN4'!L16+'Tab 4-PPN5'!L16+'Tab 4-PPN6'!L16+'Tab 4-PPN7'!L16+'Tab 4-PPN8'!L16+'Tab 4-PPN9'!L16+'Tab 4-PPN10'!L16+'Tab 4-PPN11'!L16+'Tab 4-PPN12'!L16+'Tab 4-PPN13'!L16+'Tab 4-PPN14'!L16+'Tab 4-PPN15'!L16+'Tab 4-PPN16'!L16+'Tab 4-PPN17'!L16+'Tab 4-PPN18'!L16+'Tab 4-PPN19'!L16+'Tab 4-PPN20'!L16</f>
        <v>10000</v>
      </c>
      <c r="M15" s="255">
        <f>'Tab 3'!M15+'Tab 4-PPN1'!M16+'Tab 4-PPN2'!M16+'Tab 4-PPN3'!M16+'Tab 4-PPN4'!M16+'Tab 4-PPN5'!M16+'Tab 4-PPN6'!M16+'Tab 4-PPN7'!M16+'Tab 4-PPN8'!M16+'Tab 4-PPN9'!M16+'Tab 4-PPN10'!M16+'Tab 4-PPN11'!M16+'Tab 4-PPN12'!M16+'Tab 4-PPN13'!M16+'Tab 4-PPN14'!M16+'Tab 4-PPN15'!M16+'Tab 4-PPN16'!M16+'Tab 4-PPN17'!M16+'Tab 4-PPN18'!M16+'Tab 4-PPN19'!M16+'Tab 4-PPN20'!M16</f>
        <v>15000</v>
      </c>
      <c r="N15" s="255">
        <f>'Tab 3'!N15+'Tab 4-PPN1'!N16+'Tab 4-PPN2'!N16+'Tab 4-PPN3'!N16+'Tab 4-PPN4'!N16+'Tab 4-PPN5'!N16+'Tab 4-PPN6'!N16+'Tab 4-PPN7'!N16+'Tab 4-PPN8'!N16+'Tab 4-PPN9'!N16+'Tab 4-PPN10'!N16+'Tab 4-PPN11'!N16+'Tab 4-PPN12'!N16+'Tab 4-PPN13'!N16+'Tab 4-PPN14'!N16+'Tab 4-PPN15'!N16+'Tab 4-PPN16'!N16+'Tab 4-PPN17'!N16+'Tab 4-PPN18'!N16+'Tab 4-PPN19'!N16+'Tab 4-PPN20'!N16</f>
        <v>30000</v>
      </c>
      <c r="O15" s="255">
        <f>'Tab 3'!O15+'Tab 4-PPN1'!O16+'Tab 4-PPN2'!O16+'Tab 4-PPN3'!O16+'Tab 4-PPN4'!O16+'Tab 4-PPN5'!O16+'Tab 4-PPN6'!O16+'Tab 4-PPN7'!O16+'Tab 4-PPN8'!O16+'Tab 4-PPN9'!O16+'Tab 4-PPN10'!O16+'Tab 4-PPN11'!O16+'Tab 4-PPN12'!O16+'Tab 4-PPN13'!O16+'Tab 4-PPN14'!O16+'Tab 4-PPN15'!O16+'Tab 4-PPN16'!O16+'Tab 4-PPN17'!O16+'Tab 4-PPN18'!O16+'Tab 4-PPN19'!O16+'Tab 4-PPN20'!O16</f>
        <v>10000</v>
      </c>
      <c r="P15" s="255">
        <f>'Tab 3'!P15+'Tab 4-PPN1'!P16+'Tab 4-PPN2'!P16+'Tab 4-PPN3'!P16+'Tab 4-PPN4'!P16+'Tab 4-PPN5'!P16+'Tab 4-PPN6'!P16+'Tab 4-PPN7'!P16+'Tab 4-PPN8'!P16+'Tab 4-PPN9'!P16+'Tab 4-PPN10'!P16+'Tab 4-PPN11'!P16+'Tab 4-PPN12'!P16+'Tab 4-PPN13'!P16+'Tab 4-PPN14'!P16+'Tab 4-PPN15'!P16+'Tab 4-PPN16'!P16+'Tab 4-PPN17'!P16+'Tab 4-PPN18'!P16+'Tab 4-PPN19'!P16+'Tab 4-PPN20'!P16</f>
        <v>10000</v>
      </c>
      <c r="Q15" s="255">
        <f>'Tab 3'!Q15+'Tab 4-PPN1'!Q16+'Tab 4-PPN2'!Q16+'Tab 4-PPN3'!Q16+'Tab 4-PPN4'!Q16+'Tab 4-PPN5'!Q16+'Tab 4-PPN6'!Q16+'Tab 4-PPN7'!Q16+'Tab 4-PPN8'!Q16+'Tab 4-PPN9'!Q16+'Tab 4-PPN10'!Q16+'Tab 4-PPN11'!Q16+'Tab 4-PPN12'!Q16+'Tab 4-PPN13'!Q16+'Tab 4-PPN14'!Q16+'Tab 4-PPN15'!Q16+'Tab 4-PPN16'!Q16+'Tab 4-PPN17'!Q16+'Tab 4-PPN18'!Q16+'Tab 4-PPN19'!Q16+'Tab 4-PPN20'!Q16</f>
        <v>15000</v>
      </c>
      <c r="R15" s="255">
        <f>'Tab 3'!R15+'Tab 4-PPN1'!R16+'Tab 4-PPN2'!R16+'Tab 4-PPN3'!R16+'Tab 4-PPN4'!R16+'Tab 4-PPN5'!R16+'Tab 4-PPN6'!R16+'Tab 4-PPN7'!R16+'Tab 4-PPN8'!R16+'Tab 4-PPN9'!R16+'Tab 4-PPN10'!R16+'Tab 4-PPN11'!R16+'Tab 4-PPN12'!R16+'Tab 4-PPN13'!R16+'Tab 4-PPN14'!R16+'Tab 4-PPN15'!R16+'Tab 4-PPN16'!R16+'Tab 4-PPN17'!R16+'Tab 4-PPN18'!R16+'Tab 4-PPN19'!R16+'Tab 4-PPN20'!R16</f>
        <v>8000</v>
      </c>
      <c r="S15" s="256">
        <f>'Tab 3'!S15+'Tab 4-PPN1'!S16+'Tab 4-PPN2'!S16+'Tab 4-PPN3'!S16+'Tab 4-PPN4'!S16+'Tab 4-PPN5'!S16+'Tab 4-PPN6'!S16+'Tab 4-PPN7'!S16+'Tab 4-PPN8'!S16+'Tab 4-PPN9'!S16+'Tab 4-PPN10'!S16+'Tab 4-PPN11'!S16+'Tab 4-PPN12'!S16+'Tab 4-PPN13'!S16+'Tab 4-PPN14'!S16+'Tab 4-PPN15'!S16+'Tab 4-PPN16'!S16+'Tab 4-PPN17'!S16+'Tab 4-PPN18'!S16+'Tab 4-PPN19'!S16+'Tab 4-PPN20'!S16</f>
        <v>8000</v>
      </c>
      <c r="V15" s="246">
        <f t="shared" si="2"/>
        <v>0</v>
      </c>
    </row>
    <row r="16" spans="2:22" s="246" customFormat="1" ht="39.75" customHeight="1">
      <c r="B16" s="247">
        <v>3</v>
      </c>
      <c r="C16" s="248" t="s">
        <v>14</v>
      </c>
      <c r="D16" s="249">
        <v>613100</v>
      </c>
      <c r="E16" s="255">
        <f>'Tab 3'!E16+'Tab 4-PPN1'!E17+'Tab 4-PPN2'!E17+'Tab 4-PPN3'!E17+'Tab 4-PPN4'!E17+'Tab 4-PPN5'!E17+'Tab 4-PPN6'!E17+'Tab 4-PPN7'!E17+'Tab 4-PPN8'!E17+'Tab 4-PPN9'!E17+'Tab 4-PPN10'!E17+'Tab 4-PPN11'!E17+'Tab 4-PPN12'!E17+'Tab 4-PPN13'!E17+'Tab 4-PPN14'!E17+'Tab 4-PPN15'!E17+'Tab 4-PPN16'!E17+'Tab 4-PPN17'!E17+'Tab 4-PPN18'!E17+'Tab 4-PPN19'!E17+'Tab 4-PPN20'!E17</f>
        <v>22000</v>
      </c>
      <c r="F16" s="255">
        <f>'Tab 3'!F16+'Tab 4-PPN1'!F17+'Tab 4-PPN2'!F17+'Tab 4-PPN3'!F17+'Tab 4-PPN4'!F17+'Tab 4-PPN5'!F17+'Tab 4-PPN6'!F17+'Tab 4-PPN7'!F17+'Tab 4-PPN8'!F17+'Tab 4-PPN9'!F17+'Tab 4-PPN10'!F17+'Tab 4-PPN11'!F17+'Tab 4-PPN12'!F17+'Tab 4-PPN13'!F17+'Tab 4-PPN14'!F17+'Tab 4-PPN15'!F17+'Tab 4-PPN16'!F17+'Tab 4-PPN17'!F17+'Tab 4-PPN18'!F17+'Tab 4-PPN19'!F17+'Tab 4-PPN20'!F17</f>
        <v>22000</v>
      </c>
      <c r="G16" s="255">
        <f t="shared" si="1"/>
        <v>22000</v>
      </c>
      <c r="H16" s="255">
        <f>'Tab 3'!H16+'Tab 4-PPN1'!H17+'Tab 4-PPN2'!H17+'Tab 4-PPN3'!H17+'Tab 4-PPN4'!H17+'Tab 4-PPN5'!H17+'Tab 4-PPN6'!H17+'Tab 4-PPN7'!H17+'Tab 4-PPN8'!H17+'Tab 4-PPN9'!H17+'Tab 4-PPN10'!H17+'Tab 4-PPN11'!H17+'Tab 4-PPN12'!H17+'Tab 4-PPN13'!H17+'Tab 4-PPN14'!H17+'Tab 4-PPN15'!H17+'Tab 4-PPN16'!H17+'Tab 4-PPN17'!H17+'Tab 4-PPN18'!H17+'Tab 4-PPN19'!H17+'Tab 4-PPN20'!H17</f>
        <v>2000</v>
      </c>
      <c r="I16" s="255">
        <f>'Tab 3'!I16+'Tab 4-PPN1'!I17+'Tab 4-PPN2'!I17+'Tab 4-PPN3'!I17+'Tab 4-PPN4'!I17+'Tab 4-PPN5'!I17+'Tab 4-PPN6'!I17+'Tab 4-PPN7'!I17+'Tab 4-PPN8'!I17+'Tab 4-PPN9'!I17+'Tab 4-PPN10'!I17+'Tab 4-PPN11'!I17+'Tab 4-PPN12'!I17+'Tab 4-PPN13'!I17+'Tab 4-PPN14'!I17+'Tab 4-PPN15'!I17+'Tab 4-PPN16'!I17+'Tab 4-PPN17'!I17+'Tab 4-PPN18'!I17+'Tab 4-PPN19'!I17+'Tab 4-PPN20'!I17</f>
        <v>1300</v>
      </c>
      <c r="J16" s="255">
        <f>'Tab 3'!J16+'Tab 4-PPN1'!J17+'Tab 4-PPN2'!J17+'Tab 4-PPN3'!J17+'Tab 4-PPN4'!J17+'Tab 4-PPN5'!J17+'Tab 4-PPN6'!J17+'Tab 4-PPN7'!J17+'Tab 4-PPN8'!J17+'Tab 4-PPN9'!J17+'Tab 4-PPN10'!J17+'Tab 4-PPN11'!J17+'Tab 4-PPN12'!J17+'Tab 4-PPN13'!J17+'Tab 4-PPN14'!J17+'Tab 4-PPN15'!J17+'Tab 4-PPN16'!J17+'Tab 4-PPN17'!J17+'Tab 4-PPN18'!J17+'Tab 4-PPN19'!J17+'Tab 4-PPN20'!J17</f>
        <v>3000</v>
      </c>
      <c r="K16" s="255">
        <f>'Tab 3'!K16+'Tab 4-PPN1'!K17+'Tab 4-PPN2'!K17+'Tab 4-PPN3'!K17+'Tab 4-PPN4'!K17+'Tab 4-PPN5'!K17+'Tab 4-PPN6'!K17+'Tab 4-PPN7'!K17+'Tab 4-PPN8'!K17+'Tab 4-PPN9'!K17+'Tab 4-PPN10'!K17+'Tab 4-PPN11'!K17+'Tab 4-PPN12'!K17+'Tab 4-PPN13'!K17+'Tab 4-PPN14'!K17+'Tab 4-PPN15'!K17+'Tab 4-PPN16'!K17+'Tab 4-PPN17'!K17+'Tab 4-PPN18'!K17+'Tab 4-PPN19'!K17+'Tab 4-PPN20'!K17</f>
        <v>3000</v>
      </c>
      <c r="L16" s="255">
        <f>'Tab 3'!L16+'Tab 4-PPN1'!L17+'Tab 4-PPN2'!L17+'Tab 4-PPN3'!L17+'Tab 4-PPN4'!L17+'Tab 4-PPN5'!L17+'Tab 4-PPN6'!L17+'Tab 4-PPN7'!L17+'Tab 4-PPN8'!L17+'Tab 4-PPN9'!L17+'Tab 4-PPN10'!L17+'Tab 4-PPN11'!L17+'Tab 4-PPN12'!L17+'Tab 4-PPN13'!L17+'Tab 4-PPN14'!L17+'Tab 4-PPN15'!L17+'Tab 4-PPN16'!L17+'Tab 4-PPN17'!L17+'Tab 4-PPN18'!L17+'Tab 4-PPN19'!L17+'Tab 4-PPN20'!L17</f>
        <v>3000</v>
      </c>
      <c r="M16" s="255">
        <f>'Tab 3'!M16+'Tab 4-PPN1'!M17+'Tab 4-PPN2'!M17+'Tab 4-PPN3'!M17+'Tab 4-PPN4'!M17+'Tab 4-PPN5'!M17+'Tab 4-PPN6'!M17+'Tab 4-PPN7'!M17+'Tab 4-PPN8'!M17+'Tab 4-PPN9'!M17+'Tab 4-PPN10'!M17+'Tab 4-PPN11'!M17+'Tab 4-PPN12'!M17+'Tab 4-PPN13'!M17+'Tab 4-PPN14'!M17+'Tab 4-PPN15'!M17+'Tab 4-PPN16'!M17+'Tab 4-PPN17'!M17+'Tab 4-PPN18'!M17+'Tab 4-PPN19'!M17+'Tab 4-PPN20'!M17</f>
        <v>3000</v>
      </c>
      <c r="N16" s="255">
        <f>'Tab 3'!N16+'Tab 4-PPN1'!N17+'Tab 4-PPN2'!N17+'Tab 4-PPN3'!N17+'Tab 4-PPN4'!N17+'Tab 4-PPN5'!N17+'Tab 4-PPN6'!N17+'Tab 4-PPN7'!N17+'Tab 4-PPN8'!N17+'Tab 4-PPN9'!N17+'Tab 4-PPN10'!N17+'Tab 4-PPN11'!N17+'Tab 4-PPN12'!N17+'Tab 4-PPN13'!N17+'Tab 4-PPN14'!N17+'Tab 4-PPN15'!N17+'Tab 4-PPN16'!N17+'Tab 4-PPN17'!N17+'Tab 4-PPN18'!N17+'Tab 4-PPN19'!N17+'Tab 4-PPN20'!N17</f>
        <v>1700</v>
      </c>
      <c r="O16" s="255">
        <f>'Tab 3'!O16+'Tab 4-PPN1'!O17+'Tab 4-PPN2'!O17+'Tab 4-PPN3'!O17+'Tab 4-PPN4'!O17+'Tab 4-PPN5'!O17+'Tab 4-PPN6'!O17+'Tab 4-PPN7'!O17+'Tab 4-PPN8'!O17+'Tab 4-PPN9'!O17+'Tab 4-PPN10'!O17+'Tab 4-PPN11'!O17+'Tab 4-PPN12'!O17+'Tab 4-PPN13'!O17+'Tab 4-PPN14'!O17+'Tab 4-PPN15'!O17+'Tab 4-PPN16'!O17+'Tab 4-PPN17'!O17+'Tab 4-PPN18'!O17+'Tab 4-PPN19'!O17+'Tab 4-PPN20'!O17</f>
        <v>1000</v>
      </c>
      <c r="P16" s="255">
        <f>'Tab 3'!P16+'Tab 4-PPN1'!P17+'Tab 4-PPN2'!P17+'Tab 4-PPN3'!P17+'Tab 4-PPN4'!P17+'Tab 4-PPN5'!P17+'Tab 4-PPN6'!P17+'Tab 4-PPN7'!P17+'Tab 4-PPN8'!P17+'Tab 4-PPN9'!P17+'Tab 4-PPN10'!P17+'Tab 4-PPN11'!P17+'Tab 4-PPN12'!P17+'Tab 4-PPN13'!P17+'Tab 4-PPN14'!P17+'Tab 4-PPN15'!P17+'Tab 4-PPN16'!P17+'Tab 4-PPN17'!P17+'Tab 4-PPN18'!P17+'Tab 4-PPN19'!P17+'Tab 4-PPN20'!P17</f>
        <v>2000</v>
      </c>
      <c r="Q16" s="255">
        <f>'Tab 3'!Q16+'Tab 4-PPN1'!Q17+'Tab 4-PPN2'!Q17+'Tab 4-PPN3'!Q17+'Tab 4-PPN4'!Q17+'Tab 4-PPN5'!Q17+'Tab 4-PPN6'!Q17+'Tab 4-PPN7'!Q17+'Tab 4-PPN8'!Q17+'Tab 4-PPN9'!Q17+'Tab 4-PPN10'!Q17+'Tab 4-PPN11'!Q17+'Tab 4-PPN12'!Q17+'Tab 4-PPN13'!Q17+'Tab 4-PPN14'!Q17+'Tab 4-PPN15'!Q17+'Tab 4-PPN16'!Q17+'Tab 4-PPN17'!Q17+'Tab 4-PPN18'!Q17+'Tab 4-PPN19'!Q17+'Tab 4-PPN20'!Q17</f>
        <v>1000</v>
      </c>
      <c r="R16" s="255">
        <f>'Tab 3'!R16+'Tab 4-PPN1'!R17+'Tab 4-PPN2'!R17+'Tab 4-PPN3'!R17+'Tab 4-PPN4'!R17+'Tab 4-PPN5'!R17+'Tab 4-PPN6'!R17+'Tab 4-PPN7'!R17+'Tab 4-PPN8'!R17+'Tab 4-PPN9'!R17+'Tab 4-PPN10'!R17+'Tab 4-PPN11'!R17+'Tab 4-PPN12'!R17+'Tab 4-PPN13'!R17+'Tab 4-PPN14'!R17+'Tab 4-PPN15'!R17+'Tab 4-PPN16'!R17+'Tab 4-PPN17'!R17+'Tab 4-PPN18'!R17+'Tab 4-PPN19'!R17+'Tab 4-PPN20'!R17</f>
        <v>500</v>
      </c>
      <c r="S16" s="256">
        <f>'Tab 3'!S16+'Tab 4-PPN1'!S17+'Tab 4-PPN2'!S17+'Tab 4-PPN3'!S17+'Tab 4-PPN4'!S17+'Tab 4-PPN5'!S17+'Tab 4-PPN6'!S17+'Tab 4-PPN7'!S17+'Tab 4-PPN8'!S17+'Tab 4-PPN9'!S17+'Tab 4-PPN10'!S17+'Tab 4-PPN11'!S17+'Tab 4-PPN12'!S17+'Tab 4-PPN13'!S17+'Tab 4-PPN14'!S17+'Tab 4-PPN15'!S17+'Tab 4-PPN16'!S17+'Tab 4-PPN17'!S17+'Tab 4-PPN18'!S17+'Tab 4-PPN19'!S17+'Tab 4-PPN20'!S17</f>
        <v>500</v>
      </c>
      <c r="V16" s="246">
        <f t="shared" si="2"/>
        <v>0</v>
      </c>
    </row>
    <row r="17" spans="2:22" s="246" customFormat="1" ht="45" customHeight="1">
      <c r="B17" s="247">
        <v>4</v>
      </c>
      <c r="C17" s="248" t="s">
        <v>81</v>
      </c>
      <c r="D17" s="249">
        <v>613200</v>
      </c>
      <c r="E17" s="255">
        <f>'Tab 3'!E17+'Tab 4-PPN1'!E18+'Tab 4-PPN2'!E18+'Tab 4-PPN3'!E18+'Tab 4-PPN4'!E18+'Tab 4-PPN5'!E18+'Tab 4-PPN6'!E18+'Tab 4-PPN7'!E18+'Tab 4-PPN8'!E18+'Tab 4-PPN9'!E18+'Tab 4-PPN10'!E18+'Tab 4-PPN11'!E18+'Tab 4-PPN12'!E18+'Tab 4-PPN13'!E18+'Tab 4-PPN14'!E18+'Tab 4-PPN15'!E18+'Tab 4-PPN16'!E18+'Tab 4-PPN17'!E18+'Tab 4-PPN18'!E18+'Tab 4-PPN19'!E18+'Tab 4-PPN20'!E18</f>
        <v>21000</v>
      </c>
      <c r="F17" s="255">
        <f>'Tab 3'!F17+'Tab 4-PPN1'!F18+'Tab 4-PPN2'!F18+'Tab 4-PPN3'!F18+'Tab 4-PPN4'!F18+'Tab 4-PPN5'!F18+'Tab 4-PPN6'!F18+'Tab 4-PPN7'!F18+'Tab 4-PPN8'!F18+'Tab 4-PPN9'!F18+'Tab 4-PPN10'!F18+'Tab 4-PPN11'!F18+'Tab 4-PPN12'!F18+'Tab 4-PPN13'!F18+'Tab 4-PPN14'!F18+'Tab 4-PPN15'!F18+'Tab 4-PPN16'!F18+'Tab 4-PPN17'!F18+'Tab 4-PPN18'!F18+'Tab 4-PPN19'!F18+'Tab 4-PPN20'!F18</f>
        <v>21000</v>
      </c>
      <c r="G17" s="255">
        <f t="shared" si="1"/>
        <v>21000</v>
      </c>
      <c r="H17" s="255">
        <f>'Tab 3'!H17+'Tab 4-PPN1'!H18+'Tab 4-PPN2'!H18+'Tab 4-PPN3'!H18+'Tab 4-PPN4'!H18+'Tab 4-PPN5'!H18+'Tab 4-PPN6'!H18+'Tab 4-PPN7'!H18+'Tab 4-PPN8'!H18+'Tab 4-PPN9'!H18+'Tab 4-PPN10'!H18+'Tab 4-PPN11'!H18+'Tab 4-PPN12'!H18+'Tab 4-PPN13'!H18+'Tab 4-PPN14'!H18+'Tab 4-PPN15'!H18+'Tab 4-PPN16'!H18+'Tab 4-PPN17'!H18+'Tab 4-PPN18'!H18+'Tab 4-PPN19'!H18+'Tab 4-PPN20'!H18</f>
        <v>2000</v>
      </c>
      <c r="I17" s="255">
        <f>'Tab 3'!I17+'Tab 4-PPN1'!I18+'Tab 4-PPN2'!I18+'Tab 4-PPN3'!I18+'Tab 4-PPN4'!I18+'Tab 4-PPN5'!I18+'Tab 4-PPN6'!I18+'Tab 4-PPN7'!I18+'Tab 4-PPN8'!I18+'Tab 4-PPN9'!I18+'Tab 4-PPN10'!I18+'Tab 4-PPN11'!I18+'Tab 4-PPN12'!I18+'Tab 4-PPN13'!I18+'Tab 4-PPN14'!I18+'Tab 4-PPN15'!I18+'Tab 4-PPN16'!I18+'Tab 4-PPN17'!I18+'Tab 4-PPN18'!I18+'Tab 4-PPN19'!I18+'Tab 4-PPN20'!I18</f>
        <v>1500</v>
      </c>
      <c r="J17" s="255">
        <f>'Tab 3'!J17+'Tab 4-PPN1'!J18+'Tab 4-PPN2'!J18+'Tab 4-PPN3'!J18+'Tab 4-PPN4'!J18+'Tab 4-PPN5'!J18+'Tab 4-PPN6'!J18+'Tab 4-PPN7'!J18+'Tab 4-PPN8'!J18+'Tab 4-PPN9'!J18+'Tab 4-PPN10'!J18+'Tab 4-PPN11'!J18+'Tab 4-PPN12'!J18+'Tab 4-PPN13'!J18+'Tab 4-PPN14'!J18+'Tab 4-PPN15'!J18+'Tab 4-PPN16'!J18+'Tab 4-PPN17'!J18+'Tab 4-PPN18'!J18+'Tab 4-PPN19'!J18+'Tab 4-PPN20'!J18</f>
        <v>4000</v>
      </c>
      <c r="K17" s="255">
        <f>'Tab 3'!K17+'Tab 4-PPN1'!K18+'Tab 4-PPN2'!K18+'Tab 4-PPN3'!K18+'Tab 4-PPN4'!K18+'Tab 4-PPN5'!K18+'Tab 4-PPN6'!K18+'Tab 4-PPN7'!K18+'Tab 4-PPN8'!K18+'Tab 4-PPN9'!K18+'Tab 4-PPN10'!K18+'Tab 4-PPN11'!K18+'Tab 4-PPN12'!K18+'Tab 4-PPN13'!K18+'Tab 4-PPN14'!K18+'Tab 4-PPN15'!K18+'Tab 4-PPN16'!K18+'Tab 4-PPN17'!K18+'Tab 4-PPN18'!K18+'Tab 4-PPN19'!K18+'Tab 4-PPN20'!K18</f>
        <v>3000</v>
      </c>
      <c r="L17" s="255">
        <f>'Tab 3'!L17+'Tab 4-PPN1'!L18+'Tab 4-PPN2'!L18+'Tab 4-PPN3'!L18+'Tab 4-PPN4'!L18+'Tab 4-PPN5'!L18+'Tab 4-PPN6'!L18+'Tab 4-PPN7'!L18+'Tab 4-PPN8'!L18+'Tab 4-PPN9'!L18+'Tab 4-PPN10'!L18+'Tab 4-PPN11'!L18+'Tab 4-PPN12'!L18+'Tab 4-PPN13'!L18+'Tab 4-PPN14'!L18+'Tab 4-PPN15'!L18+'Tab 4-PPN16'!L18+'Tab 4-PPN17'!L18+'Tab 4-PPN18'!L18+'Tab 4-PPN19'!L18+'Tab 4-PPN20'!L18</f>
        <v>2500</v>
      </c>
      <c r="M17" s="255">
        <f>'Tab 3'!M17+'Tab 4-PPN1'!M18+'Tab 4-PPN2'!M18+'Tab 4-PPN3'!M18+'Tab 4-PPN4'!M18+'Tab 4-PPN5'!M18+'Tab 4-PPN6'!M18+'Tab 4-PPN7'!M18+'Tab 4-PPN8'!M18+'Tab 4-PPN9'!M18+'Tab 4-PPN10'!M18+'Tab 4-PPN11'!M18+'Tab 4-PPN12'!M18+'Tab 4-PPN13'!M18+'Tab 4-PPN14'!M18+'Tab 4-PPN15'!M18+'Tab 4-PPN16'!M18+'Tab 4-PPN17'!M18+'Tab 4-PPN18'!M18+'Tab 4-PPN19'!M18+'Tab 4-PPN20'!M18</f>
        <v>2500</v>
      </c>
      <c r="N17" s="255">
        <f>'Tab 3'!N17+'Tab 4-PPN1'!N18+'Tab 4-PPN2'!N18+'Tab 4-PPN3'!N18+'Tab 4-PPN4'!N18+'Tab 4-PPN5'!N18+'Tab 4-PPN6'!N18+'Tab 4-PPN7'!N18+'Tab 4-PPN8'!N18+'Tab 4-PPN9'!N18+'Tab 4-PPN10'!N18+'Tab 4-PPN11'!N18+'Tab 4-PPN12'!N18+'Tab 4-PPN13'!N18+'Tab 4-PPN14'!N18+'Tab 4-PPN15'!N18+'Tab 4-PPN16'!N18+'Tab 4-PPN17'!N18+'Tab 4-PPN18'!N18+'Tab 4-PPN19'!N18+'Tab 4-PPN20'!N18</f>
        <v>2000</v>
      </c>
      <c r="O17" s="255">
        <f>'Tab 3'!O17+'Tab 4-PPN1'!O18+'Tab 4-PPN2'!O18+'Tab 4-PPN3'!O18+'Tab 4-PPN4'!O18+'Tab 4-PPN5'!O18+'Tab 4-PPN6'!O18+'Tab 4-PPN7'!O18+'Tab 4-PPN8'!O18+'Tab 4-PPN9'!O18+'Tab 4-PPN10'!O18+'Tab 4-PPN11'!O18+'Tab 4-PPN12'!O18+'Tab 4-PPN13'!O18+'Tab 4-PPN14'!O18+'Tab 4-PPN15'!O18+'Tab 4-PPN16'!O18+'Tab 4-PPN17'!O18+'Tab 4-PPN18'!O18+'Tab 4-PPN19'!O18+'Tab 4-PPN20'!O18</f>
        <v>1500</v>
      </c>
      <c r="P17" s="255">
        <f>'Tab 3'!P17+'Tab 4-PPN1'!P18+'Tab 4-PPN2'!P18+'Tab 4-PPN3'!P18+'Tab 4-PPN4'!P18+'Tab 4-PPN5'!P18+'Tab 4-PPN6'!P18+'Tab 4-PPN7'!P18+'Tab 4-PPN8'!P18+'Tab 4-PPN9'!P18+'Tab 4-PPN10'!P18+'Tab 4-PPN11'!P18+'Tab 4-PPN12'!P18+'Tab 4-PPN13'!P18+'Tab 4-PPN14'!P18+'Tab 4-PPN15'!P18+'Tab 4-PPN16'!P18+'Tab 4-PPN17'!P18+'Tab 4-PPN18'!P18+'Tab 4-PPN19'!P18+'Tab 4-PPN20'!P18</f>
        <v>500</v>
      </c>
      <c r="Q17" s="255">
        <f>'Tab 3'!Q17+'Tab 4-PPN1'!Q18+'Tab 4-PPN2'!Q18+'Tab 4-PPN3'!Q18+'Tab 4-PPN4'!Q18+'Tab 4-PPN5'!Q18+'Tab 4-PPN6'!Q18+'Tab 4-PPN7'!Q18+'Tab 4-PPN8'!Q18+'Tab 4-PPN9'!Q18+'Tab 4-PPN10'!Q18+'Tab 4-PPN11'!Q18+'Tab 4-PPN12'!Q18+'Tab 4-PPN13'!Q18+'Tab 4-PPN14'!Q18+'Tab 4-PPN15'!Q18+'Tab 4-PPN16'!Q18+'Tab 4-PPN17'!Q18+'Tab 4-PPN18'!Q18+'Tab 4-PPN19'!Q18+'Tab 4-PPN20'!Q18</f>
        <v>500</v>
      </c>
      <c r="R17" s="255">
        <f>'Tab 3'!R17+'Tab 4-PPN1'!R18+'Tab 4-PPN2'!R18+'Tab 4-PPN3'!R18+'Tab 4-PPN4'!R18+'Tab 4-PPN5'!R18+'Tab 4-PPN6'!R18+'Tab 4-PPN7'!R18+'Tab 4-PPN8'!R18+'Tab 4-PPN9'!R18+'Tab 4-PPN10'!R18+'Tab 4-PPN11'!R18+'Tab 4-PPN12'!R18+'Tab 4-PPN13'!R18+'Tab 4-PPN14'!R18+'Tab 4-PPN15'!R18+'Tab 4-PPN16'!R18+'Tab 4-PPN17'!R18+'Tab 4-PPN18'!R18+'Tab 4-PPN19'!R18+'Tab 4-PPN20'!R18</f>
        <v>500</v>
      </c>
      <c r="S17" s="256">
        <f>'Tab 3'!S17+'Tab 4-PPN1'!S18+'Tab 4-PPN2'!S18+'Tab 4-PPN3'!S18+'Tab 4-PPN4'!S18+'Tab 4-PPN5'!S18+'Tab 4-PPN6'!S18+'Tab 4-PPN7'!S18+'Tab 4-PPN8'!S18+'Tab 4-PPN9'!S18+'Tab 4-PPN10'!S18+'Tab 4-PPN11'!S18+'Tab 4-PPN12'!S18+'Tab 4-PPN13'!S18+'Tab 4-PPN14'!S18+'Tab 4-PPN15'!S18+'Tab 4-PPN16'!S18+'Tab 4-PPN17'!S18+'Tab 4-PPN18'!S18+'Tab 4-PPN19'!S18+'Tab 4-PPN20'!S18</f>
        <v>500</v>
      </c>
      <c r="V17" s="246">
        <f t="shared" si="2"/>
        <v>0</v>
      </c>
    </row>
    <row r="18" spans="2:22" s="246" customFormat="1" ht="46.5" customHeight="1">
      <c r="B18" s="247">
        <v>5</v>
      </c>
      <c r="C18" s="248" t="s">
        <v>16</v>
      </c>
      <c r="D18" s="249">
        <v>613300</v>
      </c>
      <c r="E18" s="255">
        <f>'Tab 3'!E18+'Tab 4-PPN1'!E19+'Tab 4-PPN2'!E19+'Tab 4-PPN3'!E19+'Tab 4-PPN4'!E19+'Tab 4-PPN5'!E19+'Tab 4-PPN6'!E19+'Tab 4-PPN7'!E19+'Tab 4-PPN8'!E19+'Tab 4-PPN9'!E19+'Tab 4-PPN10'!E19+'Tab 4-PPN11'!E19+'Tab 4-PPN12'!E19+'Tab 4-PPN13'!E19+'Tab 4-PPN14'!E19+'Tab 4-PPN15'!E19+'Tab 4-PPN16'!E19+'Tab 4-PPN17'!E19+'Tab 4-PPN18'!E19+'Tab 4-PPN19'!E19+'Tab 4-PPN20'!E19</f>
        <v>22000</v>
      </c>
      <c r="F18" s="255">
        <f>'Tab 3'!F18+'Tab 4-PPN1'!F19+'Tab 4-PPN2'!F19+'Tab 4-PPN3'!F19+'Tab 4-PPN4'!F19+'Tab 4-PPN5'!F19+'Tab 4-PPN6'!F19+'Tab 4-PPN7'!F19+'Tab 4-PPN8'!F19+'Tab 4-PPN9'!F19+'Tab 4-PPN10'!F19+'Tab 4-PPN11'!F19+'Tab 4-PPN12'!F19+'Tab 4-PPN13'!F19+'Tab 4-PPN14'!F19+'Tab 4-PPN15'!F19+'Tab 4-PPN16'!F19+'Tab 4-PPN17'!F19+'Tab 4-PPN18'!F19+'Tab 4-PPN19'!F19+'Tab 4-PPN20'!F19</f>
        <v>22000</v>
      </c>
      <c r="G18" s="255">
        <f t="shared" si="1"/>
        <v>22000</v>
      </c>
      <c r="H18" s="255">
        <f>'Tab 3'!H18+'Tab 4-PPN1'!H19+'Tab 4-PPN2'!H19+'Tab 4-PPN3'!H19+'Tab 4-PPN4'!H19+'Tab 4-PPN5'!H19+'Tab 4-PPN6'!H19+'Tab 4-PPN7'!H19+'Tab 4-PPN8'!H19+'Tab 4-PPN9'!H19+'Tab 4-PPN10'!H19+'Tab 4-PPN11'!H19+'Tab 4-PPN12'!H19+'Tab 4-PPN13'!H19+'Tab 4-PPN14'!H19+'Tab 4-PPN15'!H19+'Tab 4-PPN16'!H19+'Tab 4-PPN17'!H19+'Tab 4-PPN18'!H19+'Tab 4-PPN19'!H19+'Tab 4-PPN20'!H19</f>
        <v>3000</v>
      </c>
      <c r="I18" s="255">
        <f>'Tab 3'!I18+'Tab 4-PPN1'!I19+'Tab 4-PPN2'!I19+'Tab 4-PPN3'!I19+'Tab 4-PPN4'!I19+'Tab 4-PPN5'!I19+'Tab 4-PPN6'!I19+'Tab 4-PPN7'!I19+'Tab 4-PPN8'!I19+'Tab 4-PPN9'!I19+'Tab 4-PPN10'!I19+'Tab 4-PPN11'!I19+'Tab 4-PPN12'!I19+'Tab 4-PPN13'!I19+'Tab 4-PPN14'!I19+'Tab 4-PPN15'!I19+'Tab 4-PPN16'!I19+'Tab 4-PPN17'!I19+'Tab 4-PPN18'!I19+'Tab 4-PPN19'!I19+'Tab 4-PPN20'!I19</f>
        <v>1600</v>
      </c>
      <c r="J18" s="255">
        <f>'Tab 3'!J18+'Tab 4-PPN1'!J19+'Tab 4-PPN2'!J19+'Tab 4-PPN3'!J19+'Tab 4-PPN4'!J19+'Tab 4-PPN5'!J19+'Tab 4-PPN6'!J19+'Tab 4-PPN7'!J19+'Tab 4-PPN8'!J19+'Tab 4-PPN9'!J19+'Tab 4-PPN10'!J19+'Tab 4-PPN11'!J19+'Tab 4-PPN12'!J19+'Tab 4-PPN13'!J19+'Tab 4-PPN14'!J19+'Tab 4-PPN15'!J19+'Tab 4-PPN16'!J19+'Tab 4-PPN17'!J19+'Tab 4-PPN18'!J19+'Tab 4-PPN19'!J19+'Tab 4-PPN20'!J19</f>
        <v>4000</v>
      </c>
      <c r="K18" s="255">
        <f>'Tab 3'!K18+'Tab 4-PPN1'!K19+'Tab 4-PPN2'!K19+'Tab 4-PPN3'!K19+'Tab 4-PPN4'!K19+'Tab 4-PPN5'!K19+'Tab 4-PPN6'!K19+'Tab 4-PPN7'!K19+'Tab 4-PPN8'!K19+'Tab 4-PPN9'!K19+'Tab 4-PPN10'!K19+'Tab 4-PPN11'!K19+'Tab 4-PPN12'!K19+'Tab 4-PPN13'!K19+'Tab 4-PPN14'!K19+'Tab 4-PPN15'!K19+'Tab 4-PPN16'!K19+'Tab 4-PPN17'!K19+'Tab 4-PPN18'!K19+'Tab 4-PPN19'!K19+'Tab 4-PPN20'!K19</f>
        <v>3000</v>
      </c>
      <c r="L18" s="255">
        <f>'Tab 3'!L18+'Tab 4-PPN1'!L19+'Tab 4-PPN2'!L19+'Tab 4-PPN3'!L19+'Tab 4-PPN4'!L19+'Tab 4-PPN5'!L19+'Tab 4-PPN6'!L19+'Tab 4-PPN7'!L19+'Tab 4-PPN8'!L19+'Tab 4-PPN9'!L19+'Tab 4-PPN10'!L19+'Tab 4-PPN11'!L19+'Tab 4-PPN12'!L19+'Tab 4-PPN13'!L19+'Tab 4-PPN14'!L19+'Tab 4-PPN15'!L19+'Tab 4-PPN16'!L19+'Tab 4-PPN17'!L19+'Tab 4-PPN18'!L19+'Tab 4-PPN19'!L19+'Tab 4-PPN20'!L19</f>
        <v>3000</v>
      </c>
      <c r="M18" s="255">
        <f>'Tab 3'!M18+'Tab 4-PPN1'!M19+'Tab 4-PPN2'!M19+'Tab 4-PPN3'!M19+'Tab 4-PPN4'!M19+'Tab 4-PPN5'!M19+'Tab 4-PPN6'!M19+'Tab 4-PPN7'!M19+'Tab 4-PPN8'!M19+'Tab 4-PPN9'!M19+'Tab 4-PPN10'!M19+'Tab 4-PPN11'!M19+'Tab 4-PPN12'!M19+'Tab 4-PPN13'!M19+'Tab 4-PPN14'!M19+'Tab 4-PPN15'!M19+'Tab 4-PPN16'!M19+'Tab 4-PPN17'!M19+'Tab 4-PPN18'!M19+'Tab 4-PPN19'!M19+'Tab 4-PPN20'!M19</f>
        <v>2400</v>
      </c>
      <c r="N18" s="255">
        <f>'Tab 3'!N18+'Tab 4-PPN1'!N19+'Tab 4-PPN2'!N19+'Tab 4-PPN3'!N19+'Tab 4-PPN4'!N19+'Tab 4-PPN5'!N19+'Tab 4-PPN6'!N19+'Tab 4-PPN7'!N19+'Tab 4-PPN8'!N19+'Tab 4-PPN9'!N19+'Tab 4-PPN10'!N19+'Tab 4-PPN11'!N19+'Tab 4-PPN12'!N19+'Tab 4-PPN13'!N19+'Tab 4-PPN14'!N19+'Tab 4-PPN15'!N19+'Tab 4-PPN16'!N19+'Tab 4-PPN17'!N19+'Tab 4-PPN18'!N19+'Tab 4-PPN19'!N19+'Tab 4-PPN20'!N19</f>
        <v>2000</v>
      </c>
      <c r="O18" s="255">
        <f>'Tab 3'!O18+'Tab 4-PPN1'!O19+'Tab 4-PPN2'!O19+'Tab 4-PPN3'!O19+'Tab 4-PPN4'!O19+'Tab 4-PPN5'!O19+'Tab 4-PPN6'!O19+'Tab 4-PPN7'!O19+'Tab 4-PPN8'!O19+'Tab 4-PPN9'!O19+'Tab 4-PPN10'!O19+'Tab 4-PPN11'!O19+'Tab 4-PPN12'!O19+'Tab 4-PPN13'!O19+'Tab 4-PPN14'!O19+'Tab 4-PPN15'!O19+'Tab 4-PPN16'!O19+'Tab 4-PPN17'!O19+'Tab 4-PPN18'!O19+'Tab 4-PPN19'!O19+'Tab 4-PPN20'!O19</f>
        <v>1000</v>
      </c>
      <c r="P18" s="255">
        <f>'Tab 3'!P18+'Tab 4-PPN1'!P19+'Tab 4-PPN2'!P19+'Tab 4-PPN3'!P19+'Tab 4-PPN4'!P19+'Tab 4-PPN5'!P19+'Tab 4-PPN6'!P19+'Tab 4-PPN7'!P19+'Tab 4-PPN8'!P19+'Tab 4-PPN9'!P19+'Tab 4-PPN10'!P19+'Tab 4-PPN11'!P19+'Tab 4-PPN12'!P19+'Tab 4-PPN13'!P19+'Tab 4-PPN14'!P19+'Tab 4-PPN15'!P19+'Tab 4-PPN16'!P19+'Tab 4-PPN17'!P19+'Tab 4-PPN18'!P19+'Tab 4-PPN19'!P19+'Tab 4-PPN20'!P19</f>
        <v>500</v>
      </c>
      <c r="Q18" s="255">
        <f>'Tab 3'!Q18+'Tab 4-PPN1'!Q19+'Tab 4-PPN2'!Q19+'Tab 4-PPN3'!Q19+'Tab 4-PPN4'!Q19+'Tab 4-PPN5'!Q19+'Tab 4-PPN6'!Q19+'Tab 4-PPN7'!Q19+'Tab 4-PPN8'!Q19+'Tab 4-PPN9'!Q19+'Tab 4-PPN10'!Q19+'Tab 4-PPN11'!Q19+'Tab 4-PPN12'!Q19+'Tab 4-PPN13'!Q19+'Tab 4-PPN14'!Q19+'Tab 4-PPN15'!Q19+'Tab 4-PPN16'!Q19+'Tab 4-PPN17'!Q19+'Tab 4-PPN18'!Q19+'Tab 4-PPN19'!Q19+'Tab 4-PPN20'!Q19</f>
        <v>500</v>
      </c>
      <c r="R18" s="255">
        <f>'Tab 3'!R18+'Tab 4-PPN1'!R19+'Tab 4-PPN2'!R19+'Tab 4-PPN3'!R19+'Tab 4-PPN4'!R19+'Tab 4-PPN5'!R19+'Tab 4-PPN6'!R19+'Tab 4-PPN7'!R19+'Tab 4-PPN8'!R19+'Tab 4-PPN9'!R19+'Tab 4-PPN10'!R19+'Tab 4-PPN11'!R19+'Tab 4-PPN12'!R19+'Tab 4-PPN13'!R19+'Tab 4-PPN14'!R19+'Tab 4-PPN15'!R19+'Tab 4-PPN16'!R19+'Tab 4-PPN17'!R19+'Tab 4-PPN18'!R19+'Tab 4-PPN19'!R19+'Tab 4-PPN20'!R19</f>
        <v>500</v>
      </c>
      <c r="S18" s="256">
        <f>'Tab 3'!S18+'Tab 4-PPN1'!S19+'Tab 4-PPN2'!S19+'Tab 4-PPN3'!S19+'Tab 4-PPN4'!S19+'Tab 4-PPN5'!S19+'Tab 4-PPN6'!S19+'Tab 4-PPN7'!S19+'Tab 4-PPN8'!S19+'Tab 4-PPN9'!S19+'Tab 4-PPN10'!S19+'Tab 4-PPN11'!S19+'Tab 4-PPN12'!S19+'Tab 4-PPN13'!S19+'Tab 4-PPN14'!S19+'Tab 4-PPN15'!S19+'Tab 4-PPN16'!S19+'Tab 4-PPN17'!S19+'Tab 4-PPN18'!S19+'Tab 4-PPN19'!S19+'Tab 4-PPN20'!S19</f>
        <v>500</v>
      </c>
      <c r="V18" s="246">
        <f t="shared" si="2"/>
        <v>0</v>
      </c>
    </row>
    <row r="19" spans="2:22" s="246" customFormat="1" ht="39.75" customHeight="1">
      <c r="B19" s="247">
        <v>6</v>
      </c>
      <c r="C19" s="248" t="s">
        <v>40</v>
      </c>
      <c r="D19" s="249">
        <v>613400</v>
      </c>
      <c r="E19" s="255">
        <f>'Tab 3'!E19+'Tab 4-PPN1'!E20+'Tab 4-PPN2'!E20+'Tab 4-PPN3'!E20+'Tab 4-PPN4'!E20+'Tab 4-PPN5'!E20+'Tab 4-PPN6'!E20+'Tab 4-PPN7'!E20+'Tab 4-PPN8'!E20+'Tab 4-PPN9'!E20+'Tab 4-PPN10'!E20+'Tab 4-PPN11'!E20+'Tab 4-PPN12'!E20+'Tab 4-PPN13'!E20+'Tab 4-PPN14'!E20+'Tab 4-PPN15'!E20+'Tab 4-PPN16'!E20+'Tab 4-PPN17'!E20+'Tab 4-PPN18'!E20+'Tab 4-PPN19'!E20+'Tab 4-PPN20'!E20</f>
        <v>15000</v>
      </c>
      <c r="F19" s="255">
        <f>'Tab 3'!F19+'Tab 4-PPN1'!F20+'Tab 4-PPN2'!F20+'Tab 4-PPN3'!F20+'Tab 4-PPN4'!F20+'Tab 4-PPN5'!F20+'Tab 4-PPN6'!F20+'Tab 4-PPN7'!F20+'Tab 4-PPN8'!F20+'Tab 4-PPN9'!F20+'Tab 4-PPN10'!F20+'Tab 4-PPN11'!F20+'Tab 4-PPN12'!F20+'Tab 4-PPN13'!F20+'Tab 4-PPN14'!F20+'Tab 4-PPN15'!F20+'Tab 4-PPN16'!F20+'Tab 4-PPN17'!F20+'Tab 4-PPN18'!F20+'Tab 4-PPN19'!F20+'Tab 4-PPN20'!F20</f>
        <v>20000</v>
      </c>
      <c r="G19" s="255">
        <f t="shared" si="1"/>
        <v>20000</v>
      </c>
      <c r="H19" s="255">
        <f>'Tab 3'!H19+'Tab 4-PPN1'!H20+'Tab 4-PPN2'!H20+'Tab 4-PPN3'!H20+'Tab 4-PPN4'!H20+'Tab 4-PPN5'!H20+'Tab 4-PPN6'!H20+'Tab 4-PPN7'!H20+'Tab 4-PPN8'!H20+'Tab 4-PPN9'!H20+'Tab 4-PPN10'!H20+'Tab 4-PPN11'!H20+'Tab 4-PPN12'!H20+'Tab 4-PPN13'!H20+'Tab 4-PPN14'!H20+'Tab 4-PPN15'!H20+'Tab 4-PPN16'!H20+'Tab 4-PPN17'!H20+'Tab 4-PPN18'!H20+'Tab 4-PPN19'!H20+'Tab 4-PPN20'!H20</f>
        <v>4000</v>
      </c>
      <c r="I19" s="255">
        <f>'Tab 3'!I19+'Tab 4-PPN1'!I20+'Tab 4-PPN2'!I20+'Tab 4-PPN3'!I20+'Tab 4-PPN4'!I20+'Tab 4-PPN5'!I20+'Tab 4-PPN6'!I20+'Tab 4-PPN7'!I20+'Tab 4-PPN8'!I20+'Tab 4-PPN9'!I20+'Tab 4-PPN10'!I20+'Tab 4-PPN11'!I20+'Tab 4-PPN12'!I20+'Tab 4-PPN13'!I20+'Tab 4-PPN14'!I20+'Tab 4-PPN15'!I20+'Tab 4-PPN16'!I20+'Tab 4-PPN17'!I20+'Tab 4-PPN18'!I20+'Tab 4-PPN19'!I20+'Tab 4-PPN20'!I20</f>
        <v>1000</v>
      </c>
      <c r="J19" s="255">
        <f>'Tab 3'!J19+'Tab 4-PPN1'!J20+'Tab 4-PPN2'!J20+'Tab 4-PPN3'!J20+'Tab 4-PPN4'!J20+'Tab 4-PPN5'!J20+'Tab 4-PPN6'!J20+'Tab 4-PPN7'!J20+'Tab 4-PPN8'!J20+'Tab 4-PPN9'!J20+'Tab 4-PPN10'!J20+'Tab 4-PPN11'!J20+'Tab 4-PPN12'!J20+'Tab 4-PPN13'!J20+'Tab 4-PPN14'!J20+'Tab 4-PPN15'!J20+'Tab 4-PPN16'!J20+'Tab 4-PPN17'!J20+'Tab 4-PPN18'!J20+'Tab 4-PPN19'!J20+'Tab 4-PPN20'!J20</f>
        <v>3000</v>
      </c>
      <c r="K19" s="255">
        <f>'Tab 3'!K19+'Tab 4-PPN1'!K20+'Tab 4-PPN2'!K20+'Tab 4-PPN3'!K20+'Tab 4-PPN4'!K20+'Tab 4-PPN5'!K20+'Tab 4-PPN6'!K20+'Tab 4-PPN7'!K20+'Tab 4-PPN8'!K20+'Tab 4-PPN9'!K20+'Tab 4-PPN10'!K20+'Tab 4-PPN11'!K20+'Tab 4-PPN12'!K20+'Tab 4-PPN13'!K20+'Tab 4-PPN14'!K20+'Tab 4-PPN15'!K20+'Tab 4-PPN16'!K20+'Tab 4-PPN17'!K20+'Tab 4-PPN18'!K20+'Tab 4-PPN19'!K20+'Tab 4-PPN20'!K20</f>
        <v>7000</v>
      </c>
      <c r="L19" s="255">
        <f>'Tab 3'!L19+'Tab 4-PPN1'!L20+'Tab 4-PPN2'!L20+'Tab 4-PPN3'!L20+'Tab 4-PPN4'!L20+'Tab 4-PPN5'!L20+'Tab 4-PPN6'!L20+'Tab 4-PPN7'!L20+'Tab 4-PPN8'!L20+'Tab 4-PPN9'!L20+'Tab 4-PPN10'!L20+'Tab 4-PPN11'!L20+'Tab 4-PPN12'!L20+'Tab 4-PPN13'!L20+'Tab 4-PPN14'!L20+'Tab 4-PPN15'!L20+'Tab 4-PPN16'!L20+'Tab 4-PPN17'!L20+'Tab 4-PPN18'!L20+'Tab 4-PPN19'!L20+'Tab 4-PPN20'!L20</f>
        <v>1000</v>
      </c>
      <c r="M19" s="255">
        <f>'Tab 3'!M19+'Tab 4-PPN1'!M20+'Tab 4-PPN2'!M20+'Tab 4-PPN3'!M20+'Tab 4-PPN4'!M20+'Tab 4-PPN5'!M20+'Tab 4-PPN6'!M20+'Tab 4-PPN7'!M20+'Tab 4-PPN8'!M20+'Tab 4-PPN9'!M20+'Tab 4-PPN10'!M20+'Tab 4-PPN11'!M20+'Tab 4-PPN12'!M20+'Tab 4-PPN13'!M20+'Tab 4-PPN14'!M20+'Tab 4-PPN15'!M20+'Tab 4-PPN16'!M20+'Tab 4-PPN17'!M20+'Tab 4-PPN18'!M20+'Tab 4-PPN19'!M20+'Tab 4-PPN20'!M20</f>
        <v>1000</v>
      </c>
      <c r="N19" s="255">
        <f>'Tab 3'!N19+'Tab 4-PPN1'!N20+'Tab 4-PPN2'!N20+'Tab 4-PPN3'!N20+'Tab 4-PPN4'!N20+'Tab 4-PPN5'!N20+'Tab 4-PPN6'!N20+'Tab 4-PPN7'!N20+'Tab 4-PPN8'!N20+'Tab 4-PPN9'!N20+'Tab 4-PPN10'!N20+'Tab 4-PPN11'!N20+'Tab 4-PPN12'!N20+'Tab 4-PPN13'!N20+'Tab 4-PPN14'!N20+'Tab 4-PPN15'!N20+'Tab 4-PPN16'!N20+'Tab 4-PPN17'!N20+'Tab 4-PPN18'!N20+'Tab 4-PPN19'!N20+'Tab 4-PPN20'!N20</f>
        <v>500</v>
      </c>
      <c r="O19" s="255">
        <f>'Tab 3'!O19+'Tab 4-PPN1'!O20+'Tab 4-PPN2'!O20+'Tab 4-PPN3'!O20+'Tab 4-PPN4'!O20+'Tab 4-PPN5'!O20+'Tab 4-PPN6'!O20+'Tab 4-PPN7'!O20+'Tab 4-PPN8'!O20+'Tab 4-PPN9'!O20+'Tab 4-PPN10'!O20+'Tab 4-PPN11'!O20+'Tab 4-PPN12'!O20+'Tab 4-PPN13'!O20+'Tab 4-PPN14'!O20+'Tab 4-PPN15'!O20+'Tab 4-PPN16'!O20+'Tab 4-PPN17'!O20+'Tab 4-PPN18'!O20+'Tab 4-PPN19'!O20+'Tab 4-PPN20'!O20</f>
        <v>500</v>
      </c>
      <c r="P19" s="255">
        <f>'Tab 3'!P19+'Tab 4-PPN1'!P20+'Tab 4-PPN2'!P20+'Tab 4-PPN3'!P20+'Tab 4-PPN4'!P20+'Tab 4-PPN5'!P20+'Tab 4-PPN6'!P20+'Tab 4-PPN7'!P20+'Tab 4-PPN8'!P20+'Tab 4-PPN9'!P20+'Tab 4-PPN10'!P20+'Tab 4-PPN11'!P20+'Tab 4-PPN12'!P20+'Tab 4-PPN13'!P20+'Tab 4-PPN14'!P20+'Tab 4-PPN15'!P20+'Tab 4-PPN16'!P20+'Tab 4-PPN17'!P20+'Tab 4-PPN18'!P20+'Tab 4-PPN19'!P20+'Tab 4-PPN20'!P20</f>
        <v>500</v>
      </c>
      <c r="Q19" s="255">
        <f>'Tab 3'!Q19+'Tab 4-PPN1'!Q20+'Tab 4-PPN2'!Q20+'Tab 4-PPN3'!Q20+'Tab 4-PPN4'!Q20+'Tab 4-PPN5'!Q20+'Tab 4-PPN6'!Q20+'Tab 4-PPN7'!Q20+'Tab 4-PPN8'!Q20+'Tab 4-PPN9'!Q20+'Tab 4-PPN10'!Q20+'Tab 4-PPN11'!Q20+'Tab 4-PPN12'!Q20+'Tab 4-PPN13'!Q20+'Tab 4-PPN14'!Q20+'Tab 4-PPN15'!Q20+'Tab 4-PPN16'!Q20+'Tab 4-PPN17'!Q20+'Tab 4-PPN18'!Q20+'Tab 4-PPN19'!Q20+'Tab 4-PPN20'!Q20</f>
        <v>500</v>
      </c>
      <c r="R19" s="255">
        <f>'Tab 3'!R19+'Tab 4-PPN1'!R20+'Tab 4-PPN2'!R20+'Tab 4-PPN3'!R20+'Tab 4-PPN4'!R20+'Tab 4-PPN5'!R20+'Tab 4-PPN6'!R20+'Tab 4-PPN7'!R20+'Tab 4-PPN8'!R20+'Tab 4-PPN9'!R20+'Tab 4-PPN10'!R20+'Tab 4-PPN11'!R20+'Tab 4-PPN12'!R20+'Tab 4-PPN13'!R20+'Tab 4-PPN14'!R20+'Tab 4-PPN15'!R20+'Tab 4-PPN16'!R20+'Tab 4-PPN17'!R20+'Tab 4-PPN18'!R20+'Tab 4-PPN19'!R20+'Tab 4-PPN20'!R20</f>
        <v>500</v>
      </c>
      <c r="S19" s="256">
        <f>'Tab 3'!S19+'Tab 4-PPN1'!S20+'Tab 4-PPN2'!S20+'Tab 4-PPN3'!S20+'Tab 4-PPN4'!S20+'Tab 4-PPN5'!S20+'Tab 4-PPN6'!S20+'Tab 4-PPN7'!S20+'Tab 4-PPN8'!S20+'Tab 4-PPN9'!S20+'Tab 4-PPN10'!S20+'Tab 4-PPN11'!S20+'Tab 4-PPN12'!S20+'Tab 4-PPN13'!S20+'Tab 4-PPN14'!S20+'Tab 4-PPN15'!S20+'Tab 4-PPN16'!S20+'Tab 4-PPN17'!S20+'Tab 4-PPN18'!S20+'Tab 4-PPN19'!S20+'Tab 4-PPN20'!S20</f>
        <v>500</v>
      </c>
      <c r="V19" s="246">
        <f t="shared" si="2"/>
        <v>-5000</v>
      </c>
    </row>
    <row r="20" spans="2:22" s="246" customFormat="1" ht="46.5" customHeight="1">
      <c r="B20" s="247">
        <v>7</v>
      </c>
      <c r="C20" s="248" t="s">
        <v>41</v>
      </c>
      <c r="D20" s="249">
        <v>613500</v>
      </c>
      <c r="E20" s="255">
        <f>'Tab 3'!E20+'Tab 4-PPN1'!E21+'Tab 4-PPN2'!E21+'Tab 4-PPN3'!E21+'Tab 4-PPN4'!E21+'Tab 4-PPN5'!E21+'Tab 4-PPN6'!E21+'Tab 4-PPN7'!E21+'Tab 4-PPN8'!E21+'Tab 4-PPN9'!E21+'Tab 4-PPN10'!E21+'Tab 4-PPN11'!E21+'Tab 4-PPN12'!E21+'Tab 4-PPN13'!E21+'Tab 4-PPN14'!E21+'Tab 4-PPN15'!E21+'Tab 4-PPN16'!E21+'Tab 4-PPN17'!E21+'Tab 4-PPN18'!E21+'Tab 4-PPN19'!E21+'Tab 4-PPN20'!E21</f>
        <v>10000</v>
      </c>
      <c r="F20" s="255">
        <f>'Tab 3'!F20+'Tab 4-PPN1'!F21+'Tab 4-PPN2'!F21+'Tab 4-PPN3'!F21+'Tab 4-PPN4'!F21+'Tab 4-PPN5'!F21+'Tab 4-PPN6'!F21+'Tab 4-PPN7'!F21+'Tab 4-PPN8'!F21+'Tab 4-PPN9'!F21+'Tab 4-PPN10'!F21+'Tab 4-PPN11'!F21+'Tab 4-PPN12'!F21+'Tab 4-PPN13'!F21+'Tab 4-PPN14'!F21+'Tab 4-PPN15'!F21+'Tab 4-PPN16'!F21+'Tab 4-PPN17'!F21+'Tab 4-PPN18'!F21+'Tab 4-PPN19'!F21+'Tab 4-PPN20'!F21</f>
        <v>17000</v>
      </c>
      <c r="G20" s="255">
        <f t="shared" si="1"/>
        <v>17000</v>
      </c>
      <c r="H20" s="255">
        <f>'Tab 3'!H20+'Tab 4-PPN1'!H21+'Tab 4-PPN2'!H21+'Tab 4-PPN3'!H21+'Tab 4-PPN4'!H21+'Tab 4-PPN5'!H21+'Tab 4-PPN6'!H21+'Tab 4-PPN7'!H21+'Tab 4-PPN8'!H21+'Tab 4-PPN9'!H21+'Tab 4-PPN10'!H21+'Tab 4-PPN11'!H21+'Tab 4-PPN12'!H21+'Tab 4-PPN13'!H21+'Tab 4-PPN14'!H21+'Tab 4-PPN15'!H21+'Tab 4-PPN16'!H21+'Tab 4-PPN17'!H21+'Tab 4-PPN18'!H21+'Tab 4-PPN19'!H21+'Tab 4-PPN20'!H21</f>
        <v>1900</v>
      </c>
      <c r="I20" s="255">
        <f>'Tab 3'!I20+'Tab 4-PPN1'!I21+'Tab 4-PPN2'!I21+'Tab 4-PPN3'!I21+'Tab 4-PPN4'!I21+'Tab 4-PPN5'!I21+'Tab 4-PPN6'!I21+'Tab 4-PPN7'!I21+'Tab 4-PPN8'!I21+'Tab 4-PPN9'!I21+'Tab 4-PPN10'!I21+'Tab 4-PPN11'!I21+'Tab 4-PPN12'!I21+'Tab 4-PPN13'!I21+'Tab 4-PPN14'!I21+'Tab 4-PPN15'!I21+'Tab 4-PPN16'!I21+'Tab 4-PPN17'!I21+'Tab 4-PPN18'!I21+'Tab 4-PPN19'!I21+'Tab 4-PPN20'!I21</f>
        <v>700</v>
      </c>
      <c r="J20" s="255">
        <f>'Tab 3'!J20+'Tab 4-PPN1'!J21+'Tab 4-PPN2'!J21+'Tab 4-PPN3'!J21+'Tab 4-PPN4'!J21+'Tab 4-PPN5'!J21+'Tab 4-PPN6'!J21+'Tab 4-PPN7'!J21+'Tab 4-PPN8'!J21+'Tab 4-PPN9'!J21+'Tab 4-PPN10'!J21+'Tab 4-PPN11'!J21+'Tab 4-PPN12'!J21+'Tab 4-PPN13'!J21+'Tab 4-PPN14'!J21+'Tab 4-PPN15'!J21+'Tab 4-PPN16'!J21+'Tab 4-PPN17'!J21+'Tab 4-PPN18'!J21+'Tab 4-PPN19'!J21+'Tab 4-PPN20'!J21</f>
        <v>1300</v>
      </c>
      <c r="K20" s="255">
        <f>'Tab 3'!K20+'Tab 4-PPN1'!K21+'Tab 4-PPN2'!K21+'Tab 4-PPN3'!K21+'Tab 4-PPN4'!K21+'Tab 4-PPN5'!K21+'Tab 4-PPN6'!K21+'Tab 4-PPN7'!K21+'Tab 4-PPN8'!K21+'Tab 4-PPN9'!K21+'Tab 4-PPN10'!K21+'Tab 4-PPN11'!K21+'Tab 4-PPN12'!K21+'Tab 4-PPN13'!K21+'Tab 4-PPN14'!K21+'Tab 4-PPN15'!K21+'Tab 4-PPN16'!K21+'Tab 4-PPN17'!K21+'Tab 4-PPN18'!K21+'Tab 4-PPN19'!K21+'Tab 4-PPN20'!K21</f>
        <v>8000</v>
      </c>
      <c r="L20" s="255">
        <f>'Tab 3'!L20+'Tab 4-PPN1'!L21+'Tab 4-PPN2'!L21+'Tab 4-PPN3'!L21+'Tab 4-PPN4'!L21+'Tab 4-PPN5'!L21+'Tab 4-PPN6'!L21+'Tab 4-PPN7'!L21+'Tab 4-PPN8'!L21+'Tab 4-PPN9'!L21+'Tab 4-PPN10'!L21+'Tab 4-PPN11'!L21+'Tab 4-PPN12'!L21+'Tab 4-PPN13'!L21+'Tab 4-PPN14'!L21+'Tab 4-PPN15'!L21+'Tab 4-PPN16'!L21+'Tab 4-PPN17'!L21+'Tab 4-PPN18'!L21+'Tab 4-PPN19'!L21+'Tab 4-PPN20'!L21</f>
        <v>1000</v>
      </c>
      <c r="M20" s="255">
        <f>'Tab 3'!M20+'Tab 4-PPN1'!M21+'Tab 4-PPN2'!M21+'Tab 4-PPN3'!M21+'Tab 4-PPN4'!M21+'Tab 4-PPN5'!M21+'Tab 4-PPN6'!M21+'Tab 4-PPN7'!M21+'Tab 4-PPN8'!M21+'Tab 4-PPN9'!M21+'Tab 4-PPN10'!M21+'Tab 4-PPN11'!M21+'Tab 4-PPN12'!M21+'Tab 4-PPN13'!M21+'Tab 4-PPN14'!M21+'Tab 4-PPN15'!M21+'Tab 4-PPN16'!M21+'Tab 4-PPN17'!M21+'Tab 4-PPN18'!M21+'Tab 4-PPN19'!M21+'Tab 4-PPN20'!M21</f>
        <v>800</v>
      </c>
      <c r="N20" s="255">
        <f>'Tab 3'!N20+'Tab 4-PPN1'!N21+'Tab 4-PPN2'!N21+'Tab 4-PPN3'!N21+'Tab 4-PPN4'!N21+'Tab 4-PPN5'!N21+'Tab 4-PPN6'!N21+'Tab 4-PPN7'!N21+'Tab 4-PPN8'!N21+'Tab 4-PPN9'!N21+'Tab 4-PPN10'!N21+'Tab 4-PPN11'!N21+'Tab 4-PPN12'!N21+'Tab 4-PPN13'!N21+'Tab 4-PPN14'!N21+'Tab 4-PPN15'!N21+'Tab 4-PPN16'!N21+'Tab 4-PPN17'!N21+'Tab 4-PPN18'!N21+'Tab 4-PPN19'!N21+'Tab 4-PPN20'!N21</f>
        <v>800</v>
      </c>
      <c r="O20" s="255">
        <f>'Tab 3'!O20+'Tab 4-PPN1'!O21+'Tab 4-PPN2'!O21+'Tab 4-PPN3'!O21+'Tab 4-PPN4'!O21+'Tab 4-PPN5'!O21+'Tab 4-PPN6'!O21+'Tab 4-PPN7'!O21+'Tab 4-PPN8'!O21+'Tab 4-PPN9'!O21+'Tab 4-PPN10'!O21+'Tab 4-PPN11'!O21+'Tab 4-PPN12'!O21+'Tab 4-PPN13'!O21+'Tab 4-PPN14'!O21+'Tab 4-PPN15'!O21+'Tab 4-PPN16'!O21+'Tab 4-PPN17'!O21+'Tab 4-PPN18'!O21+'Tab 4-PPN19'!O21+'Tab 4-PPN20'!O21</f>
        <v>500</v>
      </c>
      <c r="P20" s="255">
        <f>'Tab 3'!P20+'Tab 4-PPN1'!P21+'Tab 4-PPN2'!P21+'Tab 4-PPN3'!P21+'Tab 4-PPN4'!P21+'Tab 4-PPN5'!P21+'Tab 4-PPN6'!P21+'Tab 4-PPN7'!P21+'Tab 4-PPN8'!P21+'Tab 4-PPN9'!P21+'Tab 4-PPN10'!P21+'Tab 4-PPN11'!P21+'Tab 4-PPN12'!P21+'Tab 4-PPN13'!P21+'Tab 4-PPN14'!P21+'Tab 4-PPN15'!P21+'Tab 4-PPN16'!P21+'Tab 4-PPN17'!P21+'Tab 4-PPN18'!P21+'Tab 4-PPN19'!P21+'Tab 4-PPN20'!P21</f>
        <v>500</v>
      </c>
      <c r="Q20" s="255">
        <f>'Tab 3'!Q20+'Tab 4-PPN1'!Q21+'Tab 4-PPN2'!Q21+'Tab 4-PPN3'!Q21+'Tab 4-PPN4'!Q21+'Tab 4-PPN5'!Q21+'Tab 4-PPN6'!Q21+'Tab 4-PPN7'!Q21+'Tab 4-PPN8'!Q21+'Tab 4-PPN9'!Q21+'Tab 4-PPN10'!Q21+'Tab 4-PPN11'!Q21+'Tab 4-PPN12'!Q21+'Tab 4-PPN13'!Q21+'Tab 4-PPN14'!Q21+'Tab 4-PPN15'!Q21+'Tab 4-PPN16'!Q21+'Tab 4-PPN17'!Q21+'Tab 4-PPN18'!Q21+'Tab 4-PPN19'!Q21+'Tab 4-PPN20'!Q21</f>
        <v>500</v>
      </c>
      <c r="R20" s="255">
        <f>'Tab 3'!R20+'Tab 4-PPN1'!R21+'Tab 4-PPN2'!R21+'Tab 4-PPN3'!R21+'Tab 4-PPN4'!R21+'Tab 4-PPN5'!R21+'Tab 4-PPN6'!R21+'Tab 4-PPN7'!R21+'Tab 4-PPN8'!R21+'Tab 4-PPN9'!R21+'Tab 4-PPN10'!R21+'Tab 4-PPN11'!R21+'Tab 4-PPN12'!R21+'Tab 4-PPN13'!R21+'Tab 4-PPN14'!R21+'Tab 4-PPN15'!R21+'Tab 4-PPN16'!R21+'Tab 4-PPN17'!R21+'Tab 4-PPN18'!R21+'Tab 4-PPN19'!R21+'Tab 4-PPN20'!R21</f>
        <v>500</v>
      </c>
      <c r="S20" s="256">
        <f>'Tab 3'!S20+'Tab 4-PPN1'!S21+'Tab 4-PPN2'!S21+'Tab 4-PPN3'!S21+'Tab 4-PPN4'!S21+'Tab 4-PPN5'!S21+'Tab 4-PPN6'!S21+'Tab 4-PPN7'!S21+'Tab 4-PPN8'!S21+'Tab 4-PPN9'!S21+'Tab 4-PPN10'!S21+'Tab 4-PPN11'!S21+'Tab 4-PPN12'!S21+'Tab 4-PPN13'!S21+'Tab 4-PPN14'!S21+'Tab 4-PPN15'!S21+'Tab 4-PPN16'!S21+'Tab 4-PPN17'!S21+'Tab 4-PPN18'!S21+'Tab 4-PPN19'!S21+'Tab 4-PPN20'!S21</f>
        <v>500</v>
      </c>
      <c r="V20" s="246">
        <f t="shared" si="2"/>
        <v>-7000</v>
      </c>
    </row>
    <row r="21" spans="2:22" s="246" customFormat="1" ht="51" customHeight="1">
      <c r="B21" s="247">
        <v>8</v>
      </c>
      <c r="C21" s="248" t="s">
        <v>101</v>
      </c>
      <c r="D21" s="249">
        <v>613600</v>
      </c>
      <c r="E21" s="255">
        <f>'Tab 3'!E21+'Tab 4-PPN1'!E22+'Tab 4-PPN2'!E22+'Tab 4-PPN3'!E22+'Tab 4-PPN4'!E22+'Tab 4-PPN5'!E22+'Tab 4-PPN6'!E22+'Tab 4-PPN7'!E22+'Tab 4-PPN8'!E22+'Tab 4-PPN9'!E22+'Tab 4-PPN10'!E22+'Tab 4-PPN11'!E22+'Tab 4-PPN12'!E22+'Tab 4-PPN13'!E22+'Tab 4-PPN14'!E22+'Tab 4-PPN15'!E22+'Tab 4-PPN16'!E22+'Tab 4-PPN17'!E22+'Tab 4-PPN18'!E22+'Tab 4-PPN19'!E22+'Tab 4-PPN20'!E22</f>
        <v>130000</v>
      </c>
      <c r="F21" s="255">
        <f>'Tab 3'!F21+'Tab 4-PPN1'!F22+'Tab 4-PPN2'!F22+'Tab 4-PPN3'!F22+'Tab 4-PPN4'!F22+'Tab 4-PPN5'!F22+'Tab 4-PPN6'!F22+'Tab 4-PPN7'!F22+'Tab 4-PPN8'!F22+'Tab 4-PPN9'!F22+'Tab 4-PPN10'!F22+'Tab 4-PPN11'!F22+'Tab 4-PPN12'!F22+'Tab 4-PPN13'!F22+'Tab 4-PPN14'!F22+'Tab 4-PPN15'!F22+'Tab 4-PPN16'!F22+'Tab 4-PPN17'!F22+'Tab 4-PPN18'!F22+'Tab 4-PPN19'!F22+'Tab 4-PPN20'!F22</f>
        <v>85000</v>
      </c>
      <c r="G21" s="255">
        <f t="shared" si="1"/>
        <v>85000</v>
      </c>
      <c r="H21" s="255">
        <f>'Tab 3'!H21+'Tab 4-PPN1'!H22+'Tab 4-PPN2'!H22+'Tab 4-PPN3'!H22+'Tab 4-PPN4'!H22+'Tab 4-PPN5'!H22+'Tab 4-PPN6'!H22+'Tab 4-PPN7'!H22+'Tab 4-PPN8'!H22+'Tab 4-PPN9'!H22+'Tab 4-PPN10'!H22+'Tab 4-PPN11'!H22+'Tab 4-PPN12'!H22+'Tab 4-PPN13'!H22+'Tab 4-PPN14'!H22+'Tab 4-PPN15'!H22+'Tab 4-PPN16'!H22+'Tab 4-PPN17'!H22+'Tab 4-PPN18'!H22+'Tab 4-PPN19'!H22+'Tab 4-PPN20'!H22</f>
        <v>11000</v>
      </c>
      <c r="I21" s="255">
        <f>'Tab 3'!I21+'Tab 4-PPN1'!I22+'Tab 4-PPN2'!I22+'Tab 4-PPN3'!I22+'Tab 4-PPN4'!I22+'Tab 4-PPN5'!I22+'Tab 4-PPN6'!I22+'Tab 4-PPN7'!I22+'Tab 4-PPN8'!I22+'Tab 4-PPN9'!I22+'Tab 4-PPN10'!I22+'Tab 4-PPN11'!I22+'Tab 4-PPN12'!I22+'Tab 4-PPN13'!I22+'Tab 4-PPN14'!I22+'Tab 4-PPN15'!I22+'Tab 4-PPN16'!I22+'Tab 4-PPN17'!I22+'Tab 4-PPN18'!I22+'Tab 4-PPN19'!I22+'Tab 4-PPN20'!I22</f>
        <v>11000</v>
      </c>
      <c r="J21" s="255">
        <f>'Tab 3'!J21+'Tab 4-PPN1'!J22+'Tab 4-PPN2'!J22+'Tab 4-PPN3'!J22+'Tab 4-PPN4'!J22+'Tab 4-PPN5'!J22+'Tab 4-PPN6'!J22+'Tab 4-PPN7'!J22+'Tab 4-PPN8'!J22+'Tab 4-PPN9'!J22+'Tab 4-PPN10'!J22+'Tab 4-PPN11'!J22+'Tab 4-PPN12'!J22+'Tab 4-PPN13'!J22+'Tab 4-PPN14'!J22+'Tab 4-PPN15'!J22+'Tab 4-PPN16'!J22+'Tab 4-PPN17'!J22+'Tab 4-PPN18'!J22+'Tab 4-PPN19'!J22+'Tab 4-PPN20'!J22</f>
        <v>11000</v>
      </c>
      <c r="K21" s="255">
        <f>'Tab 3'!K21+'Tab 4-PPN1'!K22+'Tab 4-PPN2'!K22+'Tab 4-PPN3'!K22+'Tab 4-PPN4'!K22+'Tab 4-PPN5'!K22+'Tab 4-PPN6'!K22+'Tab 4-PPN7'!K22+'Tab 4-PPN8'!K22+'Tab 4-PPN9'!K22+'Tab 4-PPN10'!K22+'Tab 4-PPN11'!K22+'Tab 4-PPN12'!K22+'Tab 4-PPN13'!K22+'Tab 4-PPN14'!K22+'Tab 4-PPN15'!K22+'Tab 4-PPN16'!K22+'Tab 4-PPN17'!K22+'Tab 4-PPN18'!K22+'Tab 4-PPN19'!K22+'Tab 4-PPN20'!K22</f>
        <v>11000</v>
      </c>
      <c r="L21" s="255">
        <f>'Tab 3'!L21+'Tab 4-PPN1'!L22+'Tab 4-PPN2'!L22+'Tab 4-PPN3'!L22+'Tab 4-PPN4'!L22+'Tab 4-PPN5'!L22+'Tab 4-PPN6'!L22+'Tab 4-PPN7'!L22+'Tab 4-PPN8'!L22+'Tab 4-PPN9'!L22+'Tab 4-PPN10'!L22+'Tab 4-PPN11'!L22+'Tab 4-PPN12'!L22+'Tab 4-PPN13'!L22+'Tab 4-PPN14'!L22+'Tab 4-PPN15'!L22+'Tab 4-PPN16'!L22+'Tab 4-PPN17'!L22+'Tab 4-PPN18'!L22+'Tab 4-PPN19'!L22+'Tab 4-PPN20'!L22</f>
        <v>11000</v>
      </c>
      <c r="M21" s="255">
        <f>'Tab 3'!M21+'Tab 4-PPN1'!M22+'Tab 4-PPN2'!M22+'Tab 4-PPN3'!M22+'Tab 4-PPN4'!M22+'Tab 4-PPN5'!M22+'Tab 4-PPN6'!M22+'Tab 4-PPN7'!M22+'Tab 4-PPN8'!M22+'Tab 4-PPN9'!M22+'Tab 4-PPN10'!M22+'Tab 4-PPN11'!M22+'Tab 4-PPN12'!M22+'Tab 4-PPN13'!M22+'Tab 4-PPN14'!M22+'Tab 4-PPN15'!M22+'Tab 4-PPN16'!M22+'Tab 4-PPN17'!M22+'Tab 4-PPN18'!M22+'Tab 4-PPN19'!M22+'Tab 4-PPN20'!M22</f>
        <v>11000</v>
      </c>
      <c r="N21" s="255">
        <f>'Tab 3'!N21+'Tab 4-PPN1'!N22+'Tab 4-PPN2'!N22+'Tab 4-PPN3'!N22+'Tab 4-PPN4'!N22+'Tab 4-PPN5'!N22+'Tab 4-PPN6'!N22+'Tab 4-PPN7'!N22+'Tab 4-PPN8'!N22+'Tab 4-PPN9'!N22+'Tab 4-PPN10'!N22+'Tab 4-PPN11'!N22+'Tab 4-PPN12'!N22+'Tab 4-PPN13'!N22+'Tab 4-PPN14'!N22+'Tab 4-PPN15'!N22+'Tab 4-PPN16'!N22+'Tab 4-PPN17'!N22+'Tab 4-PPN18'!N22+'Tab 4-PPN19'!N22+'Tab 4-PPN20'!N22</f>
        <v>11000</v>
      </c>
      <c r="O21" s="255">
        <f>'Tab 3'!O21+'Tab 4-PPN1'!O22+'Tab 4-PPN2'!O22+'Tab 4-PPN3'!O22+'Tab 4-PPN4'!O22+'Tab 4-PPN5'!O22+'Tab 4-PPN6'!O22+'Tab 4-PPN7'!O22+'Tab 4-PPN8'!O22+'Tab 4-PPN9'!O22+'Tab 4-PPN10'!O22+'Tab 4-PPN11'!O22+'Tab 4-PPN12'!O22+'Tab 4-PPN13'!O22+'Tab 4-PPN14'!O22+'Tab 4-PPN15'!O22+'Tab 4-PPN16'!O22+'Tab 4-PPN17'!O22+'Tab 4-PPN18'!O22+'Tab 4-PPN19'!O22+'Tab 4-PPN20'!O22</f>
        <v>8000</v>
      </c>
      <c r="P21" s="255">
        <f>'Tab 3'!P21+'Tab 4-PPN1'!P22+'Tab 4-PPN2'!P22+'Tab 4-PPN3'!P22+'Tab 4-PPN4'!P22+'Tab 4-PPN5'!P22+'Tab 4-PPN6'!P22+'Tab 4-PPN7'!P22+'Tab 4-PPN8'!P22+'Tab 4-PPN9'!P22+'Tab 4-PPN10'!P22+'Tab 4-PPN11'!P22+'Tab 4-PPN12'!P22+'Tab 4-PPN13'!P22+'Tab 4-PPN14'!P22+'Tab 4-PPN15'!P22+'Tab 4-PPN16'!P22+'Tab 4-PPN17'!P22+'Tab 4-PPN18'!P22+'Tab 4-PPN19'!P22+'Tab 4-PPN20'!P22</f>
        <v>0</v>
      </c>
      <c r="Q21" s="255">
        <f>'Tab 3'!Q21+'Tab 4-PPN1'!Q22+'Tab 4-PPN2'!Q22+'Tab 4-PPN3'!Q22+'Tab 4-PPN4'!Q22+'Tab 4-PPN5'!Q22+'Tab 4-PPN6'!Q22+'Tab 4-PPN7'!Q22+'Tab 4-PPN8'!Q22+'Tab 4-PPN9'!Q22+'Tab 4-PPN10'!Q22+'Tab 4-PPN11'!Q22+'Tab 4-PPN12'!Q22+'Tab 4-PPN13'!Q22+'Tab 4-PPN14'!Q22+'Tab 4-PPN15'!Q22+'Tab 4-PPN16'!Q22+'Tab 4-PPN17'!Q22+'Tab 4-PPN18'!Q22+'Tab 4-PPN19'!Q22+'Tab 4-PPN20'!Q22</f>
        <v>0</v>
      </c>
      <c r="R21" s="255">
        <f>'Tab 3'!R21+'Tab 4-PPN1'!R22+'Tab 4-PPN2'!R22+'Tab 4-PPN3'!R22+'Tab 4-PPN4'!R22+'Tab 4-PPN5'!R22+'Tab 4-PPN6'!R22+'Tab 4-PPN7'!R22+'Tab 4-PPN8'!R22+'Tab 4-PPN9'!R22+'Tab 4-PPN10'!R22+'Tab 4-PPN11'!R22+'Tab 4-PPN12'!R22+'Tab 4-PPN13'!R22+'Tab 4-PPN14'!R22+'Tab 4-PPN15'!R22+'Tab 4-PPN16'!R22+'Tab 4-PPN17'!R22+'Tab 4-PPN18'!R22+'Tab 4-PPN19'!R22+'Tab 4-PPN20'!R22</f>
        <v>0</v>
      </c>
      <c r="S21" s="256">
        <f>'Tab 3'!S21+'Tab 4-PPN1'!S22+'Tab 4-PPN2'!S22+'Tab 4-PPN3'!S22+'Tab 4-PPN4'!S22+'Tab 4-PPN5'!S22+'Tab 4-PPN6'!S22+'Tab 4-PPN7'!S22+'Tab 4-PPN8'!S22+'Tab 4-PPN9'!S22+'Tab 4-PPN10'!S22+'Tab 4-PPN11'!S22+'Tab 4-PPN12'!S22+'Tab 4-PPN13'!S22+'Tab 4-PPN14'!S22+'Tab 4-PPN15'!S22+'Tab 4-PPN16'!S22+'Tab 4-PPN17'!S22+'Tab 4-PPN18'!S22+'Tab 4-PPN19'!S22+'Tab 4-PPN20'!S22</f>
        <v>0</v>
      </c>
      <c r="V21" s="246">
        <f t="shared" si="2"/>
        <v>45000</v>
      </c>
    </row>
    <row r="22" spans="2:22" s="246" customFormat="1" ht="48" customHeight="1">
      <c r="B22" s="247">
        <v>9</v>
      </c>
      <c r="C22" s="248" t="s">
        <v>18</v>
      </c>
      <c r="D22" s="249">
        <v>613700</v>
      </c>
      <c r="E22" s="255">
        <f>'Tab 3'!E22+'Tab 4-PPN1'!E23+'Tab 4-PPN2'!E23+'Tab 4-PPN3'!E23+'Tab 4-PPN4'!E23+'Tab 4-PPN5'!E23+'Tab 4-PPN6'!E23+'Tab 4-PPN7'!E23+'Tab 4-PPN8'!E23+'Tab 4-PPN9'!E23+'Tab 4-PPN10'!E23+'Tab 4-PPN11'!E23+'Tab 4-PPN12'!E23+'Tab 4-PPN13'!E23+'Tab 4-PPN14'!E23+'Tab 4-PPN15'!E23+'Tab 4-PPN16'!E23+'Tab 4-PPN17'!E23+'Tab 4-PPN18'!E23+'Tab 4-PPN19'!E23+'Tab 4-PPN20'!E23</f>
        <v>16000</v>
      </c>
      <c r="F22" s="255">
        <f>'Tab 3'!F22+'Tab 4-PPN1'!F23+'Tab 4-PPN2'!F23+'Tab 4-PPN3'!F23+'Tab 4-PPN4'!F23+'Tab 4-PPN5'!F23+'Tab 4-PPN6'!F23+'Tab 4-PPN7'!F23+'Tab 4-PPN8'!F23+'Tab 4-PPN9'!F23+'Tab 4-PPN10'!F23+'Tab 4-PPN11'!F23+'Tab 4-PPN12'!F23+'Tab 4-PPN13'!F23+'Tab 4-PPN14'!F23+'Tab 4-PPN15'!F23+'Tab 4-PPN16'!F23+'Tab 4-PPN17'!F23+'Tab 4-PPN18'!F23+'Tab 4-PPN19'!F23+'Tab 4-PPN20'!F23</f>
        <v>46000</v>
      </c>
      <c r="G22" s="255">
        <f t="shared" si="1"/>
        <v>46000</v>
      </c>
      <c r="H22" s="255">
        <f>'Tab 3'!H22+'Tab 4-PPN1'!H23+'Tab 4-PPN2'!H23+'Tab 4-PPN3'!H23+'Tab 4-PPN4'!H23+'Tab 4-PPN5'!H23+'Tab 4-PPN6'!H23+'Tab 4-PPN7'!H23+'Tab 4-PPN8'!H23+'Tab 4-PPN9'!H23+'Tab 4-PPN10'!H23+'Tab 4-PPN11'!H23+'Tab 4-PPN12'!H23+'Tab 4-PPN13'!H23+'Tab 4-PPN14'!H23+'Tab 4-PPN15'!H23+'Tab 4-PPN16'!H23+'Tab 4-PPN17'!H23+'Tab 4-PPN18'!H23+'Tab 4-PPN19'!H23+'Tab 4-PPN20'!H23</f>
        <v>3000</v>
      </c>
      <c r="I22" s="255">
        <f>'Tab 3'!I22+'Tab 4-PPN1'!I23+'Tab 4-PPN2'!I23+'Tab 4-PPN3'!I23+'Tab 4-PPN4'!I23+'Tab 4-PPN5'!I23+'Tab 4-PPN6'!I23+'Tab 4-PPN7'!I23+'Tab 4-PPN8'!I23+'Tab 4-PPN9'!I23+'Tab 4-PPN10'!I23+'Tab 4-PPN11'!I23+'Tab 4-PPN12'!I23+'Tab 4-PPN13'!I23+'Tab 4-PPN14'!I23+'Tab 4-PPN15'!I23+'Tab 4-PPN16'!I23+'Tab 4-PPN17'!I23+'Tab 4-PPN18'!I23+'Tab 4-PPN19'!I23+'Tab 4-PPN20'!I23</f>
        <v>1000</v>
      </c>
      <c r="J22" s="255">
        <f>'Tab 3'!J22+'Tab 4-PPN1'!J23+'Tab 4-PPN2'!J23+'Tab 4-PPN3'!J23+'Tab 4-PPN4'!J23+'Tab 4-PPN5'!J23+'Tab 4-PPN6'!J23+'Tab 4-PPN7'!J23+'Tab 4-PPN8'!J23+'Tab 4-PPN9'!J23+'Tab 4-PPN10'!J23+'Tab 4-PPN11'!J23+'Tab 4-PPN12'!J23+'Tab 4-PPN13'!J23+'Tab 4-PPN14'!J23+'Tab 4-PPN15'!J23+'Tab 4-PPN16'!J23+'Tab 4-PPN17'!J23+'Tab 4-PPN18'!J23+'Tab 4-PPN19'!J23+'Tab 4-PPN20'!J23</f>
        <v>10000</v>
      </c>
      <c r="K22" s="255">
        <f>'Tab 3'!K22+'Tab 4-PPN1'!K23+'Tab 4-PPN2'!K23+'Tab 4-PPN3'!K23+'Tab 4-PPN4'!K23+'Tab 4-PPN5'!K23+'Tab 4-PPN6'!K23+'Tab 4-PPN7'!K23+'Tab 4-PPN8'!K23+'Tab 4-PPN9'!K23+'Tab 4-PPN10'!K23+'Tab 4-PPN11'!K23+'Tab 4-PPN12'!K23+'Tab 4-PPN13'!K23+'Tab 4-PPN14'!K23+'Tab 4-PPN15'!K23+'Tab 4-PPN16'!K23+'Tab 4-PPN17'!K23+'Tab 4-PPN18'!K23+'Tab 4-PPN19'!K23+'Tab 4-PPN20'!K23</f>
        <v>12000</v>
      </c>
      <c r="L22" s="255">
        <f>'Tab 3'!L22+'Tab 4-PPN1'!L23+'Tab 4-PPN2'!L23+'Tab 4-PPN3'!L23+'Tab 4-PPN4'!L23+'Tab 4-PPN5'!L23+'Tab 4-PPN6'!L23+'Tab 4-PPN7'!L23+'Tab 4-PPN8'!L23+'Tab 4-PPN9'!L23+'Tab 4-PPN10'!L23+'Tab 4-PPN11'!L23+'Tab 4-PPN12'!L23+'Tab 4-PPN13'!L23+'Tab 4-PPN14'!L23+'Tab 4-PPN15'!L23+'Tab 4-PPN16'!L23+'Tab 4-PPN17'!L23+'Tab 4-PPN18'!L23+'Tab 4-PPN19'!L23+'Tab 4-PPN20'!L23</f>
        <v>15000</v>
      </c>
      <c r="M22" s="255">
        <f>'Tab 3'!M22+'Tab 4-PPN1'!M23+'Tab 4-PPN2'!M23+'Tab 4-PPN3'!M23+'Tab 4-PPN4'!M23+'Tab 4-PPN5'!M23+'Tab 4-PPN6'!M23+'Tab 4-PPN7'!M23+'Tab 4-PPN8'!M23+'Tab 4-PPN9'!M23+'Tab 4-PPN10'!M23+'Tab 4-PPN11'!M23+'Tab 4-PPN12'!M23+'Tab 4-PPN13'!M23+'Tab 4-PPN14'!M23+'Tab 4-PPN15'!M23+'Tab 4-PPN16'!M23+'Tab 4-PPN17'!M23+'Tab 4-PPN18'!M23+'Tab 4-PPN19'!M23+'Tab 4-PPN20'!M23</f>
        <v>5000</v>
      </c>
      <c r="N22" s="255">
        <f>'Tab 3'!N22+'Tab 4-PPN1'!N23+'Tab 4-PPN2'!N23+'Tab 4-PPN3'!N23+'Tab 4-PPN4'!N23+'Tab 4-PPN5'!N23+'Tab 4-PPN6'!N23+'Tab 4-PPN7'!N23+'Tab 4-PPN8'!N23+'Tab 4-PPN9'!N23+'Tab 4-PPN10'!N23+'Tab 4-PPN11'!N23+'Tab 4-PPN12'!N23+'Tab 4-PPN13'!N23+'Tab 4-PPN14'!N23+'Tab 4-PPN15'!N23+'Tab 4-PPN16'!N23+'Tab 4-PPN17'!N23+'Tab 4-PPN18'!N23+'Tab 4-PPN19'!N23+'Tab 4-PPN20'!N23</f>
        <v>0</v>
      </c>
      <c r="O22" s="255">
        <f>'Tab 3'!O22+'Tab 4-PPN1'!O23+'Tab 4-PPN2'!O23+'Tab 4-PPN3'!O23+'Tab 4-PPN4'!O23+'Tab 4-PPN5'!O23+'Tab 4-PPN6'!O23+'Tab 4-PPN7'!O23+'Tab 4-PPN8'!O23+'Tab 4-PPN9'!O23+'Tab 4-PPN10'!O23+'Tab 4-PPN11'!O23+'Tab 4-PPN12'!O23+'Tab 4-PPN13'!O23+'Tab 4-PPN14'!O23+'Tab 4-PPN15'!O23+'Tab 4-PPN16'!O23+'Tab 4-PPN17'!O23+'Tab 4-PPN18'!O23+'Tab 4-PPN19'!O23+'Tab 4-PPN20'!O23</f>
        <v>0</v>
      </c>
      <c r="P22" s="255">
        <f>'Tab 3'!P22+'Tab 4-PPN1'!P23+'Tab 4-PPN2'!P23+'Tab 4-PPN3'!P23+'Tab 4-PPN4'!P23+'Tab 4-PPN5'!P23+'Tab 4-PPN6'!P23+'Tab 4-PPN7'!P23+'Tab 4-PPN8'!P23+'Tab 4-PPN9'!P23+'Tab 4-PPN10'!P23+'Tab 4-PPN11'!P23+'Tab 4-PPN12'!P23+'Tab 4-PPN13'!P23+'Tab 4-PPN14'!P23+'Tab 4-PPN15'!P23+'Tab 4-PPN16'!P23+'Tab 4-PPN17'!P23+'Tab 4-PPN18'!P23+'Tab 4-PPN19'!P23+'Tab 4-PPN20'!P23</f>
        <v>0</v>
      </c>
      <c r="Q22" s="255">
        <f>'Tab 3'!Q22+'Tab 4-PPN1'!Q23+'Tab 4-PPN2'!Q23+'Tab 4-PPN3'!Q23+'Tab 4-PPN4'!Q23+'Tab 4-PPN5'!Q23+'Tab 4-PPN6'!Q23+'Tab 4-PPN7'!Q23+'Tab 4-PPN8'!Q23+'Tab 4-PPN9'!Q23+'Tab 4-PPN10'!Q23+'Tab 4-PPN11'!Q23+'Tab 4-PPN12'!Q23+'Tab 4-PPN13'!Q23+'Tab 4-PPN14'!Q23+'Tab 4-PPN15'!Q23+'Tab 4-PPN16'!Q23+'Tab 4-PPN17'!Q23+'Tab 4-PPN18'!Q23+'Tab 4-PPN19'!Q23+'Tab 4-PPN20'!Q23</f>
        <v>0</v>
      </c>
      <c r="R22" s="255">
        <f>'Tab 3'!R22+'Tab 4-PPN1'!R23+'Tab 4-PPN2'!R23+'Tab 4-PPN3'!R23+'Tab 4-PPN4'!R23+'Tab 4-PPN5'!R23+'Tab 4-PPN6'!R23+'Tab 4-PPN7'!R23+'Tab 4-PPN8'!R23+'Tab 4-PPN9'!R23+'Tab 4-PPN10'!R23+'Tab 4-PPN11'!R23+'Tab 4-PPN12'!R23+'Tab 4-PPN13'!R23+'Tab 4-PPN14'!R23+'Tab 4-PPN15'!R23+'Tab 4-PPN16'!R23+'Tab 4-PPN17'!R23+'Tab 4-PPN18'!R23+'Tab 4-PPN19'!R23+'Tab 4-PPN20'!R23</f>
        <v>0</v>
      </c>
      <c r="S22" s="256">
        <f>'Tab 3'!S22+'Tab 4-PPN1'!S23+'Tab 4-PPN2'!S23+'Tab 4-PPN3'!S23+'Tab 4-PPN4'!S23+'Tab 4-PPN5'!S23+'Tab 4-PPN6'!S23+'Tab 4-PPN7'!S23+'Tab 4-PPN8'!S23+'Tab 4-PPN9'!S23+'Tab 4-PPN10'!S23+'Tab 4-PPN11'!S23+'Tab 4-PPN12'!S23+'Tab 4-PPN13'!S23+'Tab 4-PPN14'!S23+'Tab 4-PPN15'!S23+'Tab 4-PPN16'!S23+'Tab 4-PPN17'!S23+'Tab 4-PPN18'!S23+'Tab 4-PPN19'!S23+'Tab 4-PPN20'!S23</f>
        <v>0</v>
      </c>
      <c r="V22" s="246">
        <f t="shared" si="2"/>
        <v>-30000</v>
      </c>
    </row>
    <row r="23" spans="2:22" s="246" customFormat="1" ht="46.5" customHeight="1">
      <c r="B23" s="247">
        <v>10</v>
      </c>
      <c r="C23" s="248" t="s">
        <v>83</v>
      </c>
      <c r="D23" s="249">
        <v>613800</v>
      </c>
      <c r="E23" s="255">
        <f>'Tab 3'!E23+'Tab 4-PPN1'!E24+'Tab 4-PPN2'!E24+'Tab 4-PPN3'!E24+'Tab 4-PPN4'!E24+'Tab 4-PPN5'!E24+'Tab 4-PPN6'!E24+'Tab 4-PPN7'!E24+'Tab 4-PPN8'!E24+'Tab 4-PPN9'!E24+'Tab 4-PPN10'!E24+'Tab 4-PPN11'!E24+'Tab 4-PPN12'!E24+'Tab 4-PPN13'!E24+'Tab 4-PPN14'!E24+'Tab 4-PPN15'!E24+'Tab 4-PPN16'!E24+'Tab 4-PPN17'!E24+'Tab 4-PPN18'!E24+'Tab 4-PPN19'!E24+'Tab 4-PPN20'!E24</f>
        <v>3000</v>
      </c>
      <c r="F23" s="255">
        <f>'Tab 3'!F23+'Tab 4-PPN1'!F24+'Tab 4-PPN2'!F24+'Tab 4-PPN3'!F24+'Tab 4-PPN4'!F24+'Tab 4-PPN5'!F24+'Tab 4-PPN6'!F24+'Tab 4-PPN7'!F24+'Tab 4-PPN8'!F24+'Tab 4-PPN9'!F24+'Tab 4-PPN10'!F24+'Tab 4-PPN11'!F24+'Tab 4-PPN12'!F24+'Tab 4-PPN13'!F24+'Tab 4-PPN14'!F24+'Tab 4-PPN15'!F24+'Tab 4-PPN16'!F24+'Tab 4-PPN17'!F24+'Tab 4-PPN18'!F24+'Tab 4-PPN19'!F24+'Tab 4-PPN20'!F24</f>
        <v>3000</v>
      </c>
      <c r="G23" s="255">
        <f t="shared" si="1"/>
        <v>3000</v>
      </c>
      <c r="H23" s="255">
        <f>'Tab 3'!H23+'Tab 4-PPN1'!H24+'Tab 4-PPN2'!H24+'Tab 4-PPN3'!H24+'Tab 4-PPN4'!H24+'Tab 4-PPN5'!H24+'Tab 4-PPN6'!H24+'Tab 4-PPN7'!H24+'Tab 4-PPN8'!H24+'Tab 4-PPN9'!H24+'Tab 4-PPN10'!H24+'Tab 4-PPN11'!H24+'Tab 4-PPN12'!H24+'Tab 4-PPN13'!H24+'Tab 4-PPN14'!H24+'Tab 4-PPN15'!H24+'Tab 4-PPN16'!H24+'Tab 4-PPN17'!H24+'Tab 4-PPN18'!H24+'Tab 4-PPN19'!H24+'Tab 4-PPN20'!H24</f>
        <v>2000</v>
      </c>
      <c r="I23" s="255">
        <f>'Tab 3'!I23+'Tab 4-PPN1'!I24+'Tab 4-PPN2'!I24+'Tab 4-PPN3'!I24+'Tab 4-PPN4'!I24+'Tab 4-PPN5'!I24+'Tab 4-PPN6'!I24+'Tab 4-PPN7'!I24+'Tab 4-PPN8'!I24+'Tab 4-PPN9'!I24+'Tab 4-PPN10'!I24+'Tab 4-PPN11'!I24+'Tab 4-PPN12'!I24+'Tab 4-PPN13'!I24+'Tab 4-PPN14'!I24+'Tab 4-PPN15'!I24+'Tab 4-PPN16'!I24+'Tab 4-PPN17'!I24+'Tab 4-PPN18'!I24+'Tab 4-PPN19'!I24+'Tab 4-PPN20'!I24</f>
        <v>0</v>
      </c>
      <c r="J23" s="255">
        <f>'Tab 3'!J23+'Tab 4-PPN1'!J24+'Tab 4-PPN2'!J24+'Tab 4-PPN3'!J24+'Tab 4-PPN4'!J24+'Tab 4-PPN5'!J24+'Tab 4-PPN6'!J24+'Tab 4-PPN7'!J24+'Tab 4-PPN8'!J24+'Tab 4-PPN9'!J24+'Tab 4-PPN10'!J24+'Tab 4-PPN11'!J24+'Tab 4-PPN12'!J24+'Tab 4-PPN13'!J24+'Tab 4-PPN14'!J24+'Tab 4-PPN15'!J24+'Tab 4-PPN16'!J24+'Tab 4-PPN17'!J24+'Tab 4-PPN18'!J24+'Tab 4-PPN19'!J24+'Tab 4-PPN20'!J24</f>
        <v>1000</v>
      </c>
      <c r="K23" s="255">
        <f>'Tab 3'!K23+'Tab 4-PPN1'!K24+'Tab 4-PPN2'!K24+'Tab 4-PPN3'!K24+'Tab 4-PPN4'!K24+'Tab 4-PPN5'!K24+'Tab 4-PPN6'!K24+'Tab 4-PPN7'!K24+'Tab 4-PPN8'!K24+'Tab 4-PPN9'!K24+'Tab 4-PPN10'!K24+'Tab 4-PPN11'!K24+'Tab 4-PPN12'!K24+'Tab 4-PPN13'!K24+'Tab 4-PPN14'!K24+'Tab 4-PPN15'!K24+'Tab 4-PPN16'!K24+'Tab 4-PPN17'!K24+'Tab 4-PPN18'!K24+'Tab 4-PPN19'!K24+'Tab 4-PPN20'!K24</f>
        <v>0</v>
      </c>
      <c r="L23" s="255">
        <f>'Tab 3'!L23+'Tab 4-PPN1'!L24+'Tab 4-PPN2'!L24+'Tab 4-PPN3'!L24+'Tab 4-PPN4'!L24+'Tab 4-PPN5'!L24+'Tab 4-PPN6'!L24+'Tab 4-PPN7'!L24+'Tab 4-PPN8'!L24+'Tab 4-PPN9'!L24+'Tab 4-PPN10'!L24+'Tab 4-PPN11'!L24+'Tab 4-PPN12'!L24+'Tab 4-PPN13'!L24+'Tab 4-PPN14'!L24+'Tab 4-PPN15'!L24+'Tab 4-PPN16'!L24+'Tab 4-PPN17'!L24+'Tab 4-PPN18'!L24+'Tab 4-PPN19'!L24+'Tab 4-PPN20'!L24</f>
        <v>0</v>
      </c>
      <c r="M23" s="255">
        <f>'Tab 3'!M23+'Tab 4-PPN1'!M24+'Tab 4-PPN2'!M24+'Tab 4-PPN3'!M24+'Tab 4-PPN4'!M24+'Tab 4-PPN5'!M24+'Tab 4-PPN6'!M24+'Tab 4-PPN7'!M24+'Tab 4-PPN8'!M24+'Tab 4-PPN9'!M24+'Tab 4-PPN10'!M24+'Tab 4-PPN11'!M24+'Tab 4-PPN12'!M24+'Tab 4-PPN13'!M24+'Tab 4-PPN14'!M24+'Tab 4-PPN15'!M24+'Tab 4-PPN16'!M24+'Tab 4-PPN17'!M24+'Tab 4-PPN18'!M24+'Tab 4-PPN19'!M24+'Tab 4-PPN20'!M24</f>
        <v>0</v>
      </c>
      <c r="N23" s="255">
        <f>'Tab 3'!N23+'Tab 4-PPN1'!N24+'Tab 4-PPN2'!N24+'Tab 4-PPN3'!N24+'Tab 4-PPN4'!N24+'Tab 4-PPN5'!N24+'Tab 4-PPN6'!N24+'Tab 4-PPN7'!N24+'Tab 4-PPN8'!N24+'Tab 4-PPN9'!N24+'Tab 4-PPN10'!N24+'Tab 4-PPN11'!N24+'Tab 4-PPN12'!N24+'Tab 4-PPN13'!N24+'Tab 4-PPN14'!N24+'Tab 4-PPN15'!N24+'Tab 4-PPN16'!N24+'Tab 4-PPN17'!N24+'Tab 4-PPN18'!N24+'Tab 4-PPN19'!N24+'Tab 4-PPN20'!N24</f>
        <v>0</v>
      </c>
      <c r="O23" s="255">
        <f>'Tab 3'!O23+'Tab 4-PPN1'!O24+'Tab 4-PPN2'!O24+'Tab 4-PPN3'!O24+'Tab 4-PPN4'!O24+'Tab 4-PPN5'!O24+'Tab 4-PPN6'!O24+'Tab 4-PPN7'!O24+'Tab 4-PPN8'!O24+'Tab 4-PPN9'!O24+'Tab 4-PPN10'!O24+'Tab 4-PPN11'!O24+'Tab 4-PPN12'!O24+'Tab 4-PPN13'!O24+'Tab 4-PPN14'!O24+'Tab 4-PPN15'!O24+'Tab 4-PPN16'!O24+'Tab 4-PPN17'!O24+'Tab 4-PPN18'!O24+'Tab 4-PPN19'!O24+'Tab 4-PPN20'!O24</f>
        <v>0</v>
      </c>
      <c r="P23" s="255">
        <f>'Tab 3'!P23+'Tab 4-PPN1'!P24+'Tab 4-PPN2'!P24+'Tab 4-PPN3'!P24+'Tab 4-PPN4'!P24+'Tab 4-PPN5'!P24+'Tab 4-PPN6'!P24+'Tab 4-PPN7'!P24+'Tab 4-PPN8'!P24+'Tab 4-PPN9'!P24+'Tab 4-PPN10'!P24+'Tab 4-PPN11'!P24+'Tab 4-PPN12'!P24+'Tab 4-PPN13'!P24+'Tab 4-PPN14'!P24+'Tab 4-PPN15'!P24+'Tab 4-PPN16'!P24+'Tab 4-PPN17'!P24+'Tab 4-PPN18'!P24+'Tab 4-PPN19'!P24+'Tab 4-PPN20'!P24</f>
        <v>0</v>
      </c>
      <c r="Q23" s="255">
        <f>'Tab 3'!Q23+'Tab 4-PPN1'!Q24+'Tab 4-PPN2'!Q24+'Tab 4-PPN3'!Q24+'Tab 4-PPN4'!Q24+'Tab 4-PPN5'!Q24+'Tab 4-PPN6'!Q24+'Tab 4-PPN7'!Q24+'Tab 4-PPN8'!Q24+'Tab 4-PPN9'!Q24+'Tab 4-PPN10'!Q24+'Tab 4-PPN11'!Q24+'Tab 4-PPN12'!Q24+'Tab 4-PPN13'!Q24+'Tab 4-PPN14'!Q24+'Tab 4-PPN15'!Q24+'Tab 4-PPN16'!Q24+'Tab 4-PPN17'!Q24+'Tab 4-PPN18'!Q24+'Tab 4-PPN19'!Q24+'Tab 4-PPN20'!Q24</f>
        <v>0</v>
      </c>
      <c r="R23" s="255">
        <f>'Tab 3'!R23+'Tab 4-PPN1'!R24+'Tab 4-PPN2'!R24+'Tab 4-PPN3'!R24+'Tab 4-PPN4'!R24+'Tab 4-PPN5'!R24+'Tab 4-PPN6'!R24+'Tab 4-PPN7'!R24+'Tab 4-PPN8'!R24+'Tab 4-PPN9'!R24+'Tab 4-PPN10'!R24+'Tab 4-PPN11'!R24+'Tab 4-PPN12'!R24+'Tab 4-PPN13'!R24+'Tab 4-PPN14'!R24+'Tab 4-PPN15'!R24+'Tab 4-PPN16'!R24+'Tab 4-PPN17'!R24+'Tab 4-PPN18'!R24+'Tab 4-PPN19'!R24+'Tab 4-PPN20'!R24</f>
        <v>0</v>
      </c>
      <c r="S23" s="256">
        <f>'Tab 3'!S23+'Tab 4-PPN1'!S24+'Tab 4-PPN2'!S24+'Tab 4-PPN3'!S24+'Tab 4-PPN4'!S24+'Tab 4-PPN5'!S24+'Tab 4-PPN6'!S24+'Tab 4-PPN7'!S24+'Tab 4-PPN8'!S24+'Tab 4-PPN9'!S24+'Tab 4-PPN10'!S24+'Tab 4-PPN11'!S24+'Tab 4-PPN12'!S24+'Tab 4-PPN13'!S24+'Tab 4-PPN14'!S24+'Tab 4-PPN15'!S24+'Tab 4-PPN16'!S24+'Tab 4-PPN17'!S24+'Tab 4-PPN18'!S24+'Tab 4-PPN19'!S24+'Tab 4-PPN20'!S24</f>
        <v>0</v>
      </c>
      <c r="V23" s="246">
        <f t="shared" si="2"/>
        <v>0</v>
      </c>
    </row>
    <row r="24" spans="2:22" s="246" customFormat="1" ht="44.25" customHeight="1">
      <c r="B24" s="247">
        <v>11</v>
      </c>
      <c r="C24" s="248" t="s">
        <v>20</v>
      </c>
      <c r="D24" s="249">
        <v>613900</v>
      </c>
      <c r="E24" s="255">
        <f>'Tab 3'!E24+'Tab 4-PPN1'!E25+'Tab 4-PPN2'!E25+'Tab 4-PPN3'!E25+'Tab 4-PPN4'!E25+'Tab 4-PPN5'!E25+'Tab 4-PPN6'!E25+'Tab 4-PPN7'!E25+'Tab 4-PPN8'!E25+'Tab 4-PPN9'!E25+'Tab 4-PPN10'!E25+'Tab 4-PPN11'!E25+'Tab 4-PPN12'!E25+'Tab 4-PPN13'!E25+'Tab 4-PPN14'!E25+'Tab 4-PPN15'!E25+'Tab 4-PPN16'!E25+'Tab 4-PPN17'!E25+'Tab 4-PPN18'!E25+'Tab 4-PPN19'!E25+'Tab 4-PPN20'!E25</f>
        <v>197000</v>
      </c>
      <c r="F24" s="255">
        <f>'Tab 3'!F24+'Tab 4-PPN1'!F25+'Tab 4-PPN2'!F25+'Tab 4-PPN3'!F25+'Tab 4-PPN4'!F25+'Tab 4-PPN5'!F25+'Tab 4-PPN6'!F25+'Tab 4-PPN7'!F25+'Tab 4-PPN8'!F25+'Tab 4-PPN9'!F25+'Tab 4-PPN10'!F25+'Tab 4-PPN11'!F25+'Tab 4-PPN12'!F25+'Tab 4-PPN13'!F25+'Tab 4-PPN14'!F25+'Tab 4-PPN15'!F25+'Tab 4-PPN16'!F25+'Tab 4-PPN17'!F25+'Tab 4-PPN18'!F25+'Tab 4-PPN19'!F25+'Tab 4-PPN20'!F25</f>
        <v>200000</v>
      </c>
      <c r="G24" s="255">
        <f t="shared" si="1"/>
        <v>200000</v>
      </c>
      <c r="H24" s="255">
        <f>'Tab 3'!H24+'Tab 4-PPN1'!H25+'Tab 4-PPN2'!H25+'Tab 4-PPN3'!H25+'Tab 4-PPN4'!H25+'Tab 4-PPN5'!H25+'Tab 4-PPN6'!H25+'Tab 4-PPN7'!H25+'Tab 4-PPN8'!H25+'Tab 4-PPN9'!H25+'Tab 4-PPN10'!H25+'Tab 4-PPN11'!H25+'Tab 4-PPN12'!H25+'Tab 4-PPN13'!H25+'Tab 4-PPN14'!H25+'Tab 4-PPN15'!H25+'Tab 4-PPN16'!H25+'Tab 4-PPN17'!H25+'Tab 4-PPN18'!H25+'Tab 4-PPN19'!H25+'Tab 4-PPN20'!H25</f>
        <v>10000</v>
      </c>
      <c r="I24" s="255">
        <f>'Tab 3'!I24+'Tab 4-PPN1'!I25+'Tab 4-PPN2'!I25+'Tab 4-PPN3'!I25+'Tab 4-PPN4'!I25+'Tab 4-PPN5'!I25+'Tab 4-PPN6'!I25+'Tab 4-PPN7'!I25+'Tab 4-PPN8'!I25+'Tab 4-PPN9'!I25+'Tab 4-PPN10'!I25+'Tab 4-PPN11'!I25+'Tab 4-PPN12'!I25+'Tab 4-PPN13'!I25+'Tab 4-PPN14'!I25+'Tab 4-PPN15'!I25+'Tab 4-PPN16'!I25+'Tab 4-PPN17'!I25+'Tab 4-PPN18'!I25+'Tab 4-PPN19'!I25+'Tab 4-PPN20'!I25</f>
        <v>2000</v>
      </c>
      <c r="J24" s="255">
        <f>'Tab 3'!J24+'Tab 4-PPN1'!J25+'Tab 4-PPN2'!J25+'Tab 4-PPN3'!J25+'Tab 4-PPN4'!J25+'Tab 4-PPN5'!J25+'Tab 4-PPN6'!J25+'Tab 4-PPN7'!J25+'Tab 4-PPN8'!J25+'Tab 4-PPN9'!J25+'Tab 4-PPN10'!J25+'Tab 4-PPN11'!J25+'Tab 4-PPN12'!J25+'Tab 4-PPN13'!J25+'Tab 4-PPN14'!J25+'Tab 4-PPN15'!J25+'Tab 4-PPN16'!J25+'Tab 4-PPN17'!J25+'Tab 4-PPN18'!J25+'Tab 4-PPN19'!J25+'Tab 4-PPN20'!J25</f>
        <v>6000</v>
      </c>
      <c r="K24" s="255">
        <f>'Tab 3'!K24+'Tab 4-PPN1'!K25+'Tab 4-PPN2'!K25+'Tab 4-PPN3'!K25+'Tab 4-PPN4'!K25+'Tab 4-PPN5'!K25+'Tab 4-PPN6'!K25+'Tab 4-PPN7'!K25+'Tab 4-PPN8'!K25+'Tab 4-PPN9'!K25+'Tab 4-PPN10'!K25+'Tab 4-PPN11'!K25+'Tab 4-PPN12'!K25+'Tab 4-PPN13'!K25+'Tab 4-PPN14'!K25+'Tab 4-PPN15'!K25+'Tab 4-PPN16'!K25+'Tab 4-PPN17'!K25+'Tab 4-PPN18'!K25+'Tab 4-PPN19'!K25+'Tab 4-PPN20'!K25</f>
        <v>158000</v>
      </c>
      <c r="L24" s="255">
        <f>'Tab 3'!L24+'Tab 4-PPN1'!L25+'Tab 4-PPN2'!L25+'Tab 4-PPN3'!L25+'Tab 4-PPN4'!L25+'Tab 4-PPN5'!L25+'Tab 4-PPN6'!L25+'Tab 4-PPN7'!L25+'Tab 4-PPN8'!L25+'Tab 4-PPN9'!L25+'Tab 4-PPN10'!L25+'Tab 4-PPN11'!L25+'Tab 4-PPN12'!L25+'Tab 4-PPN13'!L25+'Tab 4-PPN14'!L25+'Tab 4-PPN15'!L25+'Tab 4-PPN16'!L25+'Tab 4-PPN17'!L25+'Tab 4-PPN18'!L25+'Tab 4-PPN19'!L25+'Tab 4-PPN20'!L25</f>
        <v>5000</v>
      </c>
      <c r="M24" s="255">
        <f>'Tab 3'!M24+'Tab 4-PPN1'!M25+'Tab 4-PPN2'!M25+'Tab 4-PPN3'!M25+'Tab 4-PPN4'!M25+'Tab 4-PPN5'!M25+'Tab 4-PPN6'!M25+'Tab 4-PPN7'!M25+'Tab 4-PPN8'!M25+'Tab 4-PPN9'!M25+'Tab 4-PPN10'!M25+'Tab 4-PPN11'!M25+'Tab 4-PPN12'!M25+'Tab 4-PPN13'!M25+'Tab 4-PPN14'!M25+'Tab 4-PPN15'!M25+'Tab 4-PPN16'!M25+'Tab 4-PPN17'!M25+'Tab 4-PPN18'!M25+'Tab 4-PPN19'!M25+'Tab 4-PPN20'!M25</f>
        <v>5000</v>
      </c>
      <c r="N24" s="255">
        <f>'Tab 3'!N24+'Tab 4-PPN1'!N25+'Tab 4-PPN2'!N25+'Tab 4-PPN3'!N25+'Tab 4-PPN4'!N25+'Tab 4-PPN5'!N25+'Tab 4-PPN6'!N25+'Tab 4-PPN7'!N25+'Tab 4-PPN8'!N25+'Tab 4-PPN9'!N25+'Tab 4-PPN10'!N25+'Tab 4-PPN11'!N25+'Tab 4-PPN12'!N25+'Tab 4-PPN13'!N25+'Tab 4-PPN14'!N25+'Tab 4-PPN15'!N25+'Tab 4-PPN16'!N25+'Tab 4-PPN17'!N25+'Tab 4-PPN18'!N25+'Tab 4-PPN19'!N25+'Tab 4-PPN20'!N25</f>
        <v>5000</v>
      </c>
      <c r="O24" s="255">
        <f>'Tab 3'!O24+'Tab 4-PPN1'!O25+'Tab 4-PPN2'!O25+'Tab 4-PPN3'!O25+'Tab 4-PPN4'!O25+'Tab 4-PPN5'!O25+'Tab 4-PPN6'!O25+'Tab 4-PPN7'!O25+'Tab 4-PPN8'!O25+'Tab 4-PPN9'!O25+'Tab 4-PPN10'!O25+'Tab 4-PPN11'!O25+'Tab 4-PPN12'!O25+'Tab 4-PPN13'!O25+'Tab 4-PPN14'!O25+'Tab 4-PPN15'!O25+'Tab 4-PPN16'!O25+'Tab 4-PPN17'!O25+'Tab 4-PPN18'!O25+'Tab 4-PPN19'!O25+'Tab 4-PPN20'!O25</f>
        <v>5000</v>
      </c>
      <c r="P24" s="255">
        <f>'Tab 3'!P24+'Tab 4-PPN1'!P25+'Tab 4-PPN2'!P25+'Tab 4-PPN3'!P25+'Tab 4-PPN4'!P25+'Tab 4-PPN5'!P25+'Tab 4-PPN6'!P25+'Tab 4-PPN7'!P25+'Tab 4-PPN8'!P25+'Tab 4-PPN9'!P25+'Tab 4-PPN10'!P25+'Tab 4-PPN11'!P25+'Tab 4-PPN12'!P25+'Tab 4-PPN13'!P25+'Tab 4-PPN14'!P25+'Tab 4-PPN15'!P25+'Tab 4-PPN16'!P25+'Tab 4-PPN17'!P25+'Tab 4-PPN18'!P25+'Tab 4-PPN19'!P25+'Tab 4-PPN20'!P25</f>
        <v>1000</v>
      </c>
      <c r="Q24" s="255">
        <f>'Tab 3'!Q24+'Tab 4-PPN1'!Q25+'Tab 4-PPN2'!Q25+'Tab 4-PPN3'!Q25+'Tab 4-PPN4'!Q25+'Tab 4-PPN5'!Q25+'Tab 4-PPN6'!Q25+'Tab 4-PPN7'!Q25+'Tab 4-PPN8'!Q25+'Tab 4-PPN9'!Q25+'Tab 4-PPN10'!Q25+'Tab 4-PPN11'!Q25+'Tab 4-PPN12'!Q25+'Tab 4-PPN13'!Q25+'Tab 4-PPN14'!Q25+'Tab 4-PPN15'!Q25+'Tab 4-PPN16'!Q25+'Tab 4-PPN17'!Q25+'Tab 4-PPN18'!Q25+'Tab 4-PPN19'!Q25+'Tab 4-PPN20'!Q25</f>
        <v>1000</v>
      </c>
      <c r="R24" s="255">
        <f>'Tab 3'!R24+'Tab 4-PPN1'!R25+'Tab 4-PPN2'!R25+'Tab 4-PPN3'!R25+'Tab 4-PPN4'!R25+'Tab 4-PPN5'!R25+'Tab 4-PPN6'!R25+'Tab 4-PPN7'!R25+'Tab 4-PPN8'!R25+'Tab 4-PPN9'!R25+'Tab 4-PPN10'!R25+'Tab 4-PPN11'!R25+'Tab 4-PPN12'!R25+'Tab 4-PPN13'!R25+'Tab 4-PPN14'!R25+'Tab 4-PPN15'!R25+'Tab 4-PPN16'!R25+'Tab 4-PPN17'!R25+'Tab 4-PPN18'!R25+'Tab 4-PPN19'!R25+'Tab 4-PPN20'!R25</f>
        <v>1000</v>
      </c>
      <c r="S24" s="256">
        <f>'Tab 3'!S24+'Tab 4-PPN1'!S25+'Tab 4-PPN2'!S25+'Tab 4-PPN3'!S25+'Tab 4-PPN4'!S25+'Tab 4-PPN5'!S25+'Tab 4-PPN6'!S25+'Tab 4-PPN7'!S25+'Tab 4-PPN8'!S25+'Tab 4-PPN9'!S25+'Tab 4-PPN10'!S25+'Tab 4-PPN11'!S25+'Tab 4-PPN12'!S25+'Tab 4-PPN13'!S25+'Tab 4-PPN14'!S25+'Tab 4-PPN15'!S25+'Tab 4-PPN16'!S25+'Tab 4-PPN17'!S25+'Tab 4-PPN18'!S25+'Tab 4-PPN19'!S25+'Tab 4-PPN20'!S25</f>
        <v>1000</v>
      </c>
      <c r="V24" s="246">
        <f t="shared" si="2"/>
        <v>-3000</v>
      </c>
    </row>
    <row r="25" spans="2:22" ht="65.25" customHeight="1" thickBot="1">
      <c r="B25" s="218" t="s">
        <v>21</v>
      </c>
      <c r="C25" s="144" t="s">
        <v>103</v>
      </c>
      <c r="D25" s="179">
        <v>614000</v>
      </c>
      <c r="E25" s="261">
        <f aca="true" t="shared" si="3" ref="E25:S25">E26+E31+E33+E44+E47+E49</f>
        <v>0</v>
      </c>
      <c r="F25" s="261">
        <f t="shared" si="3"/>
        <v>0</v>
      </c>
      <c r="G25" s="261">
        <f t="shared" si="3"/>
        <v>0</v>
      </c>
      <c r="H25" s="261">
        <f t="shared" si="3"/>
        <v>0</v>
      </c>
      <c r="I25" s="261">
        <f t="shared" si="3"/>
        <v>0</v>
      </c>
      <c r="J25" s="261">
        <f t="shared" si="3"/>
        <v>0</v>
      </c>
      <c r="K25" s="261">
        <f t="shared" si="3"/>
        <v>0</v>
      </c>
      <c r="L25" s="261">
        <f t="shared" si="3"/>
        <v>0</v>
      </c>
      <c r="M25" s="261">
        <f t="shared" si="3"/>
        <v>0</v>
      </c>
      <c r="N25" s="261">
        <f t="shared" si="3"/>
        <v>0</v>
      </c>
      <c r="O25" s="261">
        <f t="shared" si="3"/>
        <v>0</v>
      </c>
      <c r="P25" s="261">
        <f t="shared" si="3"/>
        <v>0</v>
      </c>
      <c r="Q25" s="261">
        <f t="shared" si="3"/>
        <v>0</v>
      </c>
      <c r="R25" s="261">
        <f t="shared" si="3"/>
        <v>0</v>
      </c>
      <c r="S25" s="262">
        <f t="shared" si="3"/>
        <v>0</v>
      </c>
      <c r="V25" s="9">
        <f t="shared" si="2"/>
        <v>0</v>
      </c>
    </row>
    <row r="26" spans="2:22" ht="24.75" customHeight="1">
      <c r="B26" s="219">
        <v>1</v>
      </c>
      <c r="C26" s="240" t="s">
        <v>85</v>
      </c>
      <c r="D26" s="178">
        <v>614100</v>
      </c>
      <c r="E26" s="263">
        <f>'Tab 3'!E26+'Tab 4-PPN1'!E27+'Tab 4-PPN2'!E27+'Tab 4-PPN3'!E27+'Tab 4-PPN4'!E27+'Tab 4-PPN5'!E27+'Tab 4-PPN6'!E27+'Tab 4-PPN7'!E27+'Tab 4-PPN8'!E27+'Tab 4-PPN9'!E27+'Tab 4-PPN10'!E27+'Tab 4-PPN11'!E27+'Tab 4-PPN12'!E27+'Tab 4-PPN13'!E27+'Tab 4-PPN14'!E27+'Tab 4-PPN15'!E27+'Tab 4-PPN16'!E27+'Tab 4-PPN17'!E27+'Tab 4-PPN18'!E27+'Tab 4-PPN19'!E27+'Tab 4-PPN20'!E27</f>
        <v>0</v>
      </c>
      <c r="F26" s="263">
        <f>'Tab 3'!F26+'Tab 4-PPN1'!F27+'Tab 4-PPN2'!F27+'Tab 4-PPN3'!F27+'Tab 4-PPN4'!F27+'Tab 4-PPN5'!F27+'Tab 4-PPN6'!F27+'Tab 4-PPN7'!F27+'Tab 4-PPN8'!F27+'Tab 4-PPN9'!F27+'Tab 4-PPN10'!F27+'Tab 4-PPN11'!F27+'Tab 4-PPN12'!F27+'Tab 4-PPN13'!F27+'Tab 4-PPN14'!F27+'Tab 4-PPN15'!F27+'Tab 4-PPN16'!F27+'Tab 4-PPN17'!F27+'Tab 4-PPN18'!F27+'Tab 4-PPN19'!F27+'Tab 4-PPN20'!F27</f>
        <v>0</v>
      </c>
      <c r="G26" s="263">
        <f t="shared" si="1"/>
        <v>0</v>
      </c>
      <c r="H26" s="263">
        <f>'Tab 3'!H26+'Tab 4-PPN1'!H27+'Tab 4-PPN2'!H27+'Tab 4-PPN3'!H27+'Tab 4-PPN4'!H27+'Tab 4-PPN5'!H27+'Tab 4-PPN6'!H27+'Tab 4-PPN7'!H27+'Tab 4-PPN8'!H27+'Tab 4-PPN9'!H27+'Tab 4-PPN10'!H27+'Tab 4-PPN11'!H27+'Tab 4-PPN12'!H27+'Tab 4-PPN13'!H27+'Tab 4-PPN14'!H27+'Tab 4-PPN15'!H27+'Tab 4-PPN16'!H27+'Tab 4-PPN17'!H27+'Tab 4-PPN18'!H27+'Tab 4-PPN19'!H27+'Tab 4-PPN20'!H27</f>
        <v>0</v>
      </c>
      <c r="I26" s="263">
        <f>'Tab 3'!I26+'Tab 4-PPN1'!I27+'Tab 4-PPN2'!I27+'Tab 4-PPN3'!I27+'Tab 4-PPN4'!I27+'Tab 4-PPN5'!I27+'Tab 4-PPN6'!I27+'Tab 4-PPN7'!I27+'Tab 4-PPN8'!I27+'Tab 4-PPN9'!I27+'Tab 4-PPN10'!I27+'Tab 4-PPN11'!I27+'Tab 4-PPN12'!I27+'Tab 4-PPN13'!I27+'Tab 4-PPN14'!I27+'Tab 4-PPN15'!I27+'Tab 4-PPN16'!I27+'Tab 4-PPN17'!I27+'Tab 4-PPN18'!I27+'Tab 4-PPN19'!I27+'Tab 4-PPN20'!I27</f>
        <v>0</v>
      </c>
      <c r="J26" s="263">
        <f>'Tab 3'!J26+'Tab 4-PPN1'!J27+'Tab 4-PPN2'!J27+'Tab 4-PPN3'!J27+'Tab 4-PPN4'!J27+'Tab 4-PPN5'!J27+'Tab 4-PPN6'!J27+'Tab 4-PPN7'!J27+'Tab 4-PPN8'!J27+'Tab 4-PPN9'!J27+'Tab 4-PPN10'!J27+'Tab 4-PPN11'!J27+'Tab 4-PPN12'!J27+'Tab 4-PPN13'!J27+'Tab 4-PPN14'!J27+'Tab 4-PPN15'!J27+'Tab 4-PPN16'!J27+'Tab 4-PPN17'!J27+'Tab 4-PPN18'!J27+'Tab 4-PPN19'!J27+'Tab 4-PPN20'!J27</f>
        <v>0</v>
      </c>
      <c r="K26" s="263">
        <f>'Tab 3'!K26+'Tab 4-PPN1'!K27+'Tab 4-PPN2'!K27+'Tab 4-PPN3'!K27+'Tab 4-PPN4'!K27+'Tab 4-PPN5'!K27+'Tab 4-PPN6'!K27+'Tab 4-PPN7'!K27+'Tab 4-PPN8'!K27+'Tab 4-PPN9'!K27+'Tab 4-PPN10'!K27+'Tab 4-PPN11'!K27+'Tab 4-PPN12'!K27+'Tab 4-PPN13'!K27+'Tab 4-PPN14'!K27+'Tab 4-PPN15'!K27+'Tab 4-PPN16'!K27+'Tab 4-PPN17'!K27+'Tab 4-PPN18'!K27+'Tab 4-PPN19'!K27+'Tab 4-PPN20'!K27</f>
        <v>0</v>
      </c>
      <c r="L26" s="263">
        <f>'Tab 3'!L26+'Tab 4-PPN1'!L27+'Tab 4-PPN2'!L27+'Tab 4-PPN3'!L27+'Tab 4-PPN4'!L27+'Tab 4-PPN5'!L27+'Tab 4-PPN6'!L27+'Tab 4-PPN7'!L27+'Tab 4-PPN8'!L27+'Tab 4-PPN9'!L27+'Tab 4-PPN10'!L27+'Tab 4-PPN11'!L27+'Tab 4-PPN12'!L27+'Tab 4-PPN13'!L27+'Tab 4-PPN14'!L27+'Tab 4-PPN15'!L27+'Tab 4-PPN16'!L27+'Tab 4-PPN17'!L27+'Tab 4-PPN18'!L27+'Tab 4-PPN19'!L27+'Tab 4-PPN20'!L27</f>
        <v>0</v>
      </c>
      <c r="M26" s="263">
        <f>'Tab 3'!M26+'Tab 4-PPN1'!M27+'Tab 4-PPN2'!M27+'Tab 4-PPN3'!M27+'Tab 4-PPN4'!M27+'Tab 4-PPN5'!M27+'Tab 4-PPN6'!M27+'Tab 4-PPN7'!M27+'Tab 4-PPN8'!M27+'Tab 4-PPN9'!M27+'Tab 4-PPN10'!M27+'Tab 4-PPN11'!M27+'Tab 4-PPN12'!M27+'Tab 4-PPN13'!M27+'Tab 4-PPN14'!M27+'Tab 4-PPN15'!M27+'Tab 4-PPN16'!M27+'Tab 4-PPN17'!M27+'Tab 4-PPN18'!M27+'Tab 4-PPN19'!M27+'Tab 4-PPN20'!M27</f>
        <v>0</v>
      </c>
      <c r="N26" s="263">
        <f>'Tab 3'!N26+'Tab 4-PPN1'!N27+'Tab 4-PPN2'!N27+'Tab 4-PPN3'!N27+'Tab 4-PPN4'!N27+'Tab 4-PPN5'!N27+'Tab 4-PPN6'!N27+'Tab 4-PPN7'!N27+'Tab 4-PPN8'!N27+'Tab 4-PPN9'!N27+'Tab 4-PPN10'!N27+'Tab 4-PPN11'!N27+'Tab 4-PPN12'!N27+'Tab 4-PPN13'!N27+'Tab 4-PPN14'!N27+'Tab 4-PPN15'!N27+'Tab 4-PPN16'!N27+'Tab 4-PPN17'!N27+'Tab 4-PPN18'!N27+'Tab 4-PPN19'!N27+'Tab 4-PPN20'!N27</f>
        <v>0</v>
      </c>
      <c r="O26" s="263">
        <f>'Tab 3'!O26+'Tab 4-PPN1'!O27+'Tab 4-PPN2'!O27+'Tab 4-PPN3'!O27+'Tab 4-PPN4'!O27+'Tab 4-PPN5'!O27+'Tab 4-PPN6'!O27+'Tab 4-PPN7'!O27+'Tab 4-PPN8'!O27+'Tab 4-PPN9'!O27+'Tab 4-PPN10'!O27+'Tab 4-PPN11'!O27+'Tab 4-PPN12'!O27+'Tab 4-PPN13'!O27+'Tab 4-PPN14'!O27+'Tab 4-PPN15'!O27+'Tab 4-PPN16'!O27+'Tab 4-PPN17'!O27+'Tab 4-PPN18'!O27+'Tab 4-PPN19'!O27+'Tab 4-PPN20'!O27</f>
        <v>0</v>
      </c>
      <c r="P26" s="263">
        <f>'Tab 3'!P26+'Tab 4-PPN1'!P27+'Tab 4-PPN2'!P27+'Tab 4-PPN3'!P27+'Tab 4-PPN4'!P27+'Tab 4-PPN5'!P27+'Tab 4-PPN6'!P27+'Tab 4-PPN7'!P27+'Tab 4-PPN8'!P27+'Tab 4-PPN9'!P27+'Tab 4-PPN10'!P27+'Tab 4-PPN11'!P27+'Tab 4-PPN12'!P27+'Tab 4-PPN13'!P27+'Tab 4-PPN14'!P27+'Tab 4-PPN15'!P27+'Tab 4-PPN16'!P27+'Tab 4-PPN17'!P27+'Tab 4-PPN18'!P27+'Tab 4-PPN19'!P27+'Tab 4-PPN20'!P27</f>
        <v>0</v>
      </c>
      <c r="Q26" s="263">
        <f>'Tab 3'!Q26+'Tab 4-PPN1'!Q27+'Tab 4-PPN2'!Q27+'Tab 4-PPN3'!Q27+'Tab 4-PPN4'!Q27+'Tab 4-PPN5'!Q27+'Tab 4-PPN6'!Q27+'Tab 4-PPN7'!Q27+'Tab 4-PPN8'!Q27+'Tab 4-PPN9'!Q27+'Tab 4-PPN10'!Q27+'Tab 4-PPN11'!Q27+'Tab 4-PPN12'!Q27+'Tab 4-PPN13'!Q27+'Tab 4-PPN14'!Q27+'Tab 4-PPN15'!Q27+'Tab 4-PPN16'!Q27+'Tab 4-PPN17'!Q27+'Tab 4-PPN18'!Q27+'Tab 4-PPN19'!Q27+'Tab 4-PPN20'!Q27</f>
        <v>0</v>
      </c>
      <c r="R26" s="263">
        <f>'Tab 3'!R26+'Tab 4-PPN1'!R27+'Tab 4-PPN2'!R27+'Tab 4-PPN3'!R27+'Tab 4-PPN4'!R27+'Tab 4-PPN5'!R27+'Tab 4-PPN6'!R27+'Tab 4-PPN7'!R27+'Tab 4-PPN8'!R27+'Tab 4-PPN9'!R27+'Tab 4-PPN10'!R27+'Tab 4-PPN11'!R27+'Tab 4-PPN12'!R27+'Tab 4-PPN13'!R27+'Tab 4-PPN14'!R27+'Tab 4-PPN15'!R27+'Tab 4-PPN16'!R27+'Tab 4-PPN17'!R27+'Tab 4-PPN18'!R27+'Tab 4-PPN19'!R27+'Tab 4-PPN20'!R27</f>
        <v>0</v>
      </c>
      <c r="S26" s="263">
        <f>'Tab 3'!S26+'Tab 4-PPN1'!S27+'Tab 4-PPN2'!S27+'Tab 4-PPN3'!S27+'Tab 4-PPN4'!S27+'Tab 4-PPN5'!S27+'Tab 4-PPN6'!S27+'Tab 4-PPN7'!S27+'Tab 4-PPN8'!S27+'Tab 4-PPN9'!S27+'Tab 4-PPN10'!S27+'Tab 4-PPN11'!S27+'Tab 4-PPN12'!S27+'Tab 4-PPN13'!S27+'Tab 4-PPN14'!S27+'Tab 4-PPN15'!S27+'Tab 4-PPN16'!S27+'Tab 4-PPN17'!S27+'Tab 4-PPN18'!S27+'Tab 4-PPN19'!S27+'Tab 4-PPN20'!S27</f>
        <v>0</v>
      </c>
      <c r="V26" s="9">
        <f t="shared" si="2"/>
        <v>0</v>
      </c>
    </row>
    <row r="27" spans="2:22" ht="24.75" customHeight="1">
      <c r="B27" s="33"/>
      <c r="C27" s="239"/>
      <c r="D27" s="165"/>
      <c r="E27" s="264">
        <f>'Tab 3'!E27+'Tab 4-PPN1'!E28+'Tab 4-PPN2'!E28+'Tab 4-PPN3'!E28+'Tab 4-PPN4'!E28+'Tab 4-PPN5'!E28+'Tab 4-PPN6'!E28+'Tab 4-PPN7'!E28+'Tab 4-PPN8'!E28+'Tab 4-PPN9'!E28+'Tab 4-PPN10'!E28+'Tab 4-PPN11'!E28+'Tab 4-PPN12'!E28+'Tab 4-PPN13'!E28+'Tab 4-PPN14'!E28+'Tab 4-PPN15'!E28+'Tab 4-PPN16'!E28+'Tab 4-PPN17'!E28+'Tab 4-PPN18'!E28+'Tab 4-PPN19'!E28+'Tab 4-PPN20'!E28</f>
        <v>0</v>
      </c>
      <c r="F27" s="264">
        <f>'Tab 3'!F27+'Tab 4-PPN1'!F28+'Tab 4-PPN2'!F28+'Tab 4-PPN3'!F28+'Tab 4-PPN4'!F28+'Tab 4-PPN5'!F28+'Tab 4-PPN6'!F28+'Tab 4-PPN7'!F28+'Tab 4-PPN8'!F28+'Tab 4-PPN9'!F28+'Tab 4-PPN10'!F28+'Tab 4-PPN11'!F28+'Tab 4-PPN12'!F28+'Tab 4-PPN13'!F28+'Tab 4-PPN14'!F28+'Tab 4-PPN15'!F28+'Tab 4-PPN16'!F28+'Tab 4-PPN17'!F28+'Tab 4-PPN18'!F28+'Tab 4-PPN19'!F28+'Tab 4-PPN20'!F28</f>
        <v>0</v>
      </c>
      <c r="G27" s="264">
        <f>'Tab 3'!G27+'Tab 4-PPN1'!G28+'Tab 4-PPN2'!G28+'Tab 4-PPN3'!G28+'Tab 4-PPN4'!G28+'Tab 4-PPN5'!G28+'Tab 4-PPN6'!G28+'Tab 4-PPN7'!G28+'Tab 4-PPN8'!G28+'Tab 4-PPN9'!G28+'Tab 4-PPN10'!G28+'Tab 4-PPN11'!G28+'Tab 4-PPN12'!G28+'Tab 4-PPN13'!G28+'Tab 4-PPN14'!G28+'Tab 4-PPN15'!G28+'Tab 4-PPN16'!G28+'Tab 4-PPN17'!G28+'Tab 4-PPN18'!G28+'Tab 4-PPN19'!G28+'Tab 4-PPN20'!G28</f>
        <v>0</v>
      </c>
      <c r="H27" s="264">
        <f>'Tab 3'!H27+'Tab 4-PPN1'!H28+'Tab 4-PPN2'!H28+'Tab 4-PPN3'!H28+'Tab 4-PPN4'!H28+'Tab 4-PPN5'!H28+'Tab 4-PPN6'!H28+'Tab 4-PPN7'!H28+'Tab 4-PPN8'!H28+'Tab 4-PPN9'!H28+'Tab 4-PPN10'!H28+'Tab 4-PPN11'!H28+'Tab 4-PPN12'!H28+'Tab 4-PPN13'!H28+'Tab 4-PPN14'!H28+'Tab 4-PPN15'!H28+'Tab 4-PPN16'!H28+'Tab 4-PPN17'!H28+'Tab 4-PPN18'!H28+'Tab 4-PPN19'!H28+'Tab 4-PPN20'!H28</f>
        <v>0</v>
      </c>
      <c r="I27" s="264">
        <f>'Tab 3'!I27+'Tab 4-PPN1'!I28+'Tab 4-PPN2'!I28+'Tab 4-PPN3'!I28+'Tab 4-PPN4'!I28+'Tab 4-PPN5'!I28+'Tab 4-PPN6'!I28+'Tab 4-PPN7'!I28+'Tab 4-PPN8'!I28+'Tab 4-PPN9'!I28+'Tab 4-PPN10'!I28+'Tab 4-PPN11'!I28+'Tab 4-PPN12'!I28+'Tab 4-PPN13'!I28+'Tab 4-PPN14'!I28+'Tab 4-PPN15'!I28+'Tab 4-PPN16'!I28+'Tab 4-PPN17'!I28+'Tab 4-PPN18'!I28+'Tab 4-PPN19'!I28+'Tab 4-PPN20'!I28</f>
        <v>0</v>
      </c>
      <c r="J27" s="264">
        <f>'Tab 3'!J27+'Tab 4-PPN1'!J28+'Tab 4-PPN2'!J28+'Tab 4-PPN3'!J28+'Tab 4-PPN4'!J28+'Tab 4-PPN5'!J28+'Tab 4-PPN6'!J28+'Tab 4-PPN7'!J28+'Tab 4-PPN8'!J28+'Tab 4-PPN9'!J28+'Tab 4-PPN10'!J28+'Tab 4-PPN11'!J28+'Tab 4-PPN12'!J28+'Tab 4-PPN13'!J28+'Tab 4-PPN14'!J28+'Tab 4-PPN15'!J28+'Tab 4-PPN16'!J28+'Tab 4-PPN17'!J28+'Tab 4-PPN18'!J28+'Tab 4-PPN19'!J28+'Tab 4-PPN20'!J28</f>
        <v>0</v>
      </c>
      <c r="K27" s="264">
        <f>'Tab 3'!K27+'Tab 4-PPN1'!K28+'Tab 4-PPN2'!K28+'Tab 4-PPN3'!K28+'Tab 4-PPN4'!K28+'Tab 4-PPN5'!K28+'Tab 4-PPN6'!K28+'Tab 4-PPN7'!K28+'Tab 4-PPN8'!K28+'Tab 4-PPN9'!K28+'Tab 4-PPN10'!K28+'Tab 4-PPN11'!K28+'Tab 4-PPN12'!K28+'Tab 4-PPN13'!K28+'Tab 4-PPN14'!K28+'Tab 4-PPN15'!K28+'Tab 4-PPN16'!K28+'Tab 4-PPN17'!K28+'Tab 4-PPN18'!K28+'Tab 4-PPN19'!K28+'Tab 4-PPN20'!K28</f>
        <v>0</v>
      </c>
      <c r="L27" s="264">
        <f>'Tab 3'!L27+'Tab 4-PPN1'!L28+'Tab 4-PPN2'!L28+'Tab 4-PPN3'!L28+'Tab 4-PPN4'!L28+'Tab 4-PPN5'!L28+'Tab 4-PPN6'!L28+'Tab 4-PPN7'!L28+'Tab 4-PPN8'!L28+'Tab 4-PPN9'!L28+'Tab 4-PPN10'!L28+'Tab 4-PPN11'!L28+'Tab 4-PPN12'!L28+'Tab 4-PPN13'!L28+'Tab 4-PPN14'!L28+'Tab 4-PPN15'!L28+'Tab 4-PPN16'!L28+'Tab 4-PPN17'!L28+'Tab 4-PPN18'!L28+'Tab 4-PPN19'!L28+'Tab 4-PPN20'!L28</f>
        <v>0</v>
      </c>
      <c r="M27" s="264">
        <f>'Tab 3'!M27+'Tab 4-PPN1'!M28+'Tab 4-PPN2'!M28+'Tab 4-PPN3'!M28+'Tab 4-PPN4'!M28+'Tab 4-PPN5'!M28+'Tab 4-PPN6'!M28+'Tab 4-PPN7'!M28+'Tab 4-PPN8'!M28+'Tab 4-PPN9'!M28+'Tab 4-PPN10'!M28+'Tab 4-PPN11'!M28+'Tab 4-PPN12'!M28+'Tab 4-PPN13'!M28+'Tab 4-PPN14'!M28+'Tab 4-PPN15'!M28+'Tab 4-PPN16'!M28+'Tab 4-PPN17'!M28+'Tab 4-PPN18'!M28+'Tab 4-PPN19'!M28+'Tab 4-PPN20'!M28</f>
        <v>0</v>
      </c>
      <c r="N27" s="264">
        <f>'Tab 3'!N27+'Tab 4-PPN1'!N28+'Tab 4-PPN2'!N28+'Tab 4-PPN3'!N28+'Tab 4-PPN4'!N28+'Tab 4-PPN5'!N28+'Tab 4-PPN6'!N28+'Tab 4-PPN7'!N28+'Tab 4-PPN8'!N28+'Tab 4-PPN9'!N28+'Tab 4-PPN10'!N28+'Tab 4-PPN11'!N28+'Tab 4-PPN12'!N28+'Tab 4-PPN13'!N28+'Tab 4-PPN14'!N28+'Tab 4-PPN15'!N28+'Tab 4-PPN16'!N28+'Tab 4-PPN17'!N28+'Tab 4-PPN18'!N28+'Tab 4-PPN19'!N28+'Tab 4-PPN20'!N28</f>
        <v>0</v>
      </c>
      <c r="O27" s="264">
        <f>'Tab 3'!O27+'Tab 4-PPN1'!O28+'Tab 4-PPN2'!O28+'Tab 4-PPN3'!O28+'Tab 4-PPN4'!O28+'Tab 4-PPN5'!O28+'Tab 4-PPN6'!O28+'Tab 4-PPN7'!O28+'Tab 4-PPN8'!O28+'Tab 4-PPN9'!O28+'Tab 4-PPN10'!O28+'Tab 4-PPN11'!O28+'Tab 4-PPN12'!O28+'Tab 4-PPN13'!O28+'Tab 4-PPN14'!O28+'Tab 4-PPN15'!O28+'Tab 4-PPN16'!O28+'Tab 4-PPN17'!O28+'Tab 4-PPN18'!O28+'Tab 4-PPN19'!O28+'Tab 4-PPN20'!O28</f>
        <v>0</v>
      </c>
      <c r="P27" s="264">
        <f>'Tab 3'!P27+'Tab 4-PPN1'!P28+'Tab 4-PPN2'!P28+'Tab 4-PPN3'!P28+'Tab 4-PPN4'!P28+'Tab 4-PPN5'!P28+'Tab 4-PPN6'!P28+'Tab 4-PPN7'!P28+'Tab 4-PPN8'!P28+'Tab 4-PPN9'!P28+'Tab 4-PPN10'!P28+'Tab 4-PPN11'!P28+'Tab 4-PPN12'!P28+'Tab 4-PPN13'!P28+'Tab 4-PPN14'!P28+'Tab 4-PPN15'!P28+'Tab 4-PPN16'!P28+'Tab 4-PPN17'!P28+'Tab 4-PPN18'!P28+'Tab 4-PPN19'!P28+'Tab 4-PPN20'!P28</f>
        <v>0</v>
      </c>
      <c r="Q27" s="264">
        <f>'Tab 3'!Q27+'Tab 4-PPN1'!Q28+'Tab 4-PPN2'!Q28+'Tab 4-PPN3'!Q28+'Tab 4-PPN4'!Q28+'Tab 4-PPN5'!Q28+'Tab 4-PPN6'!Q28+'Tab 4-PPN7'!Q28+'Tab 4-PPN8'!Q28+'Tab 4-PPN9'!Q28+'Tab 4-PPN10'!Q28+'Tab 4-PPN11'!Q28+'Tab 4-PPN12'!Q28+'Tab 4-PPN13'!Q28+'Tab 4-PPN14'!Q28+'Tab 4-PPN15'!Q28+'Tab 4-PPN16'!Q28+'Tab 4-PPN17'!Q28+'Tab 4-PPN18'!Q28+'Tab 4-PPN19'!Q28+'Tab 4-PPN20'!Q28</f>
        <v>0</v>
      </c>
      <c r="R27" s="264">
        <f>'Tab 3'!R27+'Tab 4-PPN1'!R28+'Tab 4-PPN2'!R28+'Tab 4-PPN3'!R28+'Tab 4-PPN4'!R28+'Tab 4-PPN5'!R28+'Tab 4-PPN6'!R28+'Tab 4-PPN7'!R28+'Tab 4-PPN8'!R28+'Tab 4-PPN9'!R28+'Tab 4-PPN10'!R28+'Tab 4-PPN11'!R28+'Tab 4-PPN12'!R28+'Tab 4-PPN13'!R28+'Tab 4-PPN14'!R28+'Tab 4-PPN15'!R28+'Tab 4-PPN16'!R28+'Tab 4-PPN17'!R28+'Tab 4-PPN18'!R28+'Tab 4-PPN19'!R28+'Tab 4-PPN20'!R28</f>
        <v>0</v>
      </c>
      <c r="S27" s="264">
        <f>'Tab 3'!S27+'Tab 4-PPN1'!S28+'Tab 4-PPN2'!S28+'Tab 4-PPN3'!S28+'Tab 4-PPN4'!S28+'Tab 4-PPN5'!S28+'Tab 4-PPN6'!S28+'Tab 4-PPN7'!S28+'Tab 4-PPN8'!S28+'Tab 4-PPN9'!S28+'Tab 4-PPN10'!S28+'Tab 4-PPN11'!S28+'Tab 4-PPN12'!S28+'Tab 4-PPN13'!S28+'Tab 4-PPN14'!S28+'Tab 4-PPN15'!S28+'Tab 4-PPN16'!S28+'Tab 4-PPN17'!S28+'Tab 4-PPN18'!S28+'Tab 4-PPN19'!S28+'Tab 4-PPN20'!S28</f>
        <v>0</v>
      </c>
      <c r="V27" s="9">
        <f t="shared" si="2"/>
        <v>0</v>
      </c>
    </row>
    <row r="28" spans="2:22" ht="24.75" customHeight="1">
      <c r="B28" s="33"/>
      <c r="C28" s="239"/>
      <c r="D28" s="165"/>
      <c r="E28" s="264">
        <f>'Tab 3'!E28+'Tab 4-PPN1'!E29+'Tab 4-PPN2'!E29+'Tab 4-PPN3'!E29+'Tab 4-PPN4'!E29+'Tab 4-PPN5'!E29+'Tab 4-PPN6'!E29+'Tab 4-PPN7'!E29+'Tab 4-PPN8'!E29+'Tab 4-PPN9'!E29+'Tab 4-PPN10'!E29+'Tab 4-PPN11'!E29+'Tab 4-PPN12'!E29+'Tab 4-PPN13'!E29+'Tab 4-PPN14'!E29+'Tab 4-PPN15'!E29+'Tab 4-PPN16'!E29+'Tab 4-PPN17'!E29+'Tab 4-PPN18'!E29+'Tab 4-PPN19'!E29+'Tab 4-PPN20'!E29</f>
        <v>0</v>
      </c>
      <c r="F28" s="264">
        <f>'Tab 3'!F28+'Tab 4-PPN1'!F29+'Tab 4-PPN2'!F29+'Tab 4-PPN3'!F29+'Tab 4-PPN4'!F29+'Tab 4-PPN5'!F29+'Tab 4-PPN6'!F29+'Tab 4-PPN7'!F29+'Tab 4-PPN8'!F29+'Tab 4-PPN9'!F29+'Tab 4-PPN10'!F29+'Tab 4-PPN11'!F29+'Tab 4-PPN12'!F29+'Tab 4-PPN13'!F29+'Tab 4-PPN14'!F29+'Tab 4-PPN15'!F29+'Tab 4-PPN16'!F29+'Tab 4-PPN17'!F29+'Tab 4-PPN18'!F29+'Tab 4-PPN19'!F29+'Tab 4-PPN20'!F29</f>
        <v>0</v>
      </c>
      <c r="G28" s="264">
        <f>'Tab 3'!G28+'Tab 4-PPN1'!G29+'Tab 4-PPN2'!G29+'Tab 4-PPN3'!G29+'Tab 4-PPN4'!G29+'Tab 4-PPN5'!G29+'Tab 4-PPN6'!G29+'Tab 4-PPN7'!G29+'Tab 4-PPN8'!G29+'Tab 4-PPN9'!G29+'Tab 4-PPN10'!G29+'Tab 4-PPN11'!G29+'Tab 4-PPN12'!G29+'Tab 4-PPN13'!G29+'Tab 4-PPN14'!G29+'Tab 4-PPN15'!G29+'Tab 4-PPN16'!G29+'Tab 4-PPN17'!G29+'Tab 4-PPN18'!G29+'Tab 4-PPN19'!G29+'Tab 4-PPN20'!G29</f>
        <v>0</v>
      </c>
      <c r="H28" s="264">
        <f>'Tab 3'!H28+'Tab 4-PPN1'!H29+'Tab 4-PPN2'!H29+'Tab 4-PPN3'!H29+'Tab 4-PPN4'!H29+'Tab 4-PPN5'!H29+'Tab 4-PPN6'!H29+'Tab 4-PPN7'!H29+'Tab 4-PPN8'!H29+'Tab 4-PPN9'!H29+'Tab 4-PPN10'!H29+'Tab 4-PPN11'!H29+'Tab 4-PPN12'!H29+'Tab 4-PPN13'!H29+'Tab 4-PPN14'!H29+'Tab 4-PPN15'!H29+'Tab 4-PPN16'!H29+'Tab 4-PPN17'!H29+'Tab 4-PPN18'!H29+'Tab 4-PPN19'!H29+'Tab 4-PPN20'!H29</f>
        <v>0</v>
      </c>
      <c r="I28" s="264">
        <f>'Tab 3'!I28+'Tab 4-PPN1'!I29+'Tab 4-PPN2'!I29+'Tab 4-PPN3'!I29+'Tab 4-PPN4'!I29+'Tab 4-PPN5'!I29+'Tab 4-PPN6'!I29+'Tab 4-PPN7'!I29+'Tab 4-PPN8'!I29+'Tab 4-PPN9'!I29+'Tab 4-PPN10'!I29+'Tab 4-PPN11'!I29+'Tab 4-PPN12'!I29+'Tab 4-PPN13'!I29+'Tab 4-PPN14'!I29+'Tab 4-PPN15'!I29+'Tab 4-PPN16'!I29+'Tab 4-PPN17'!I29+'Tab 4-PPN18'!I29+'Tab 4-PPN19'!I29+'Tab 4-PPN20'!I29</f>
        <v>0</v>
      </c>
      <c r="J28" s="264">
        <f>'Tab 3'!J28+'Tab 4-PPN1'!J29+'Tab 4-PPN2'!J29+'Tab 4-PPN3'!J29+'Tab 4-PPN4'!J29+'Tab 4-PPN5'!J29+'Tab 4-PPN6'!J29+'Tab 4-PPN7'!J29+'Tab 4-PPN8'!J29+'Tab 4-PPN9'!J29+'Tab 4-PPN10'!J29+'Tab 4-PPN11'!J29+'Tab 4-PPN12'!J29+'Tab 4-PPN13'!J29+'Tab 4-PPN14'!J29+'Tab 4-PPN15'!J29+'Tab 4-PPN16'!J29+'Tab 4-PPN17'!J29+'Tab 4-PPN18'!J29+'Tab 4-PPN19'!J29+'Tab 4-PPN20'!J29</f>
        <v>0</v>
      </c>
      <c r="K28" s="264">
        <f>'Tab 3'!K28+'Tab 4-PPN1'!K29+'Tab 4-PPN2'!K29+'Tab 4-PPN3'!K29+'Tab 4-PPN4'!K29+'Tab 4-PPN5'!K29+'Tab 4-PPN6'!K29+'Tab 4-PPN7'!K29+'Tab 4-PPN8'!K29+'Tab 4-PPN9'!K29+'Tab 4-PPN10'!K29+'Tab 4-PPN11'!K29+'Tab 4-PPN12'!K29+'Tab 4-PPN13'!K29+'Tab 4-PPN14'!K29+'Tab 4-PPN15'!K29+'Tab 4-PPN16'!K29+'Tab 4-PPN17'!K29+'Tab 4-PPN18'!K29+'Tab 4-PPN19'!K29+'Tab 4-PPN20'!K29</f>
        <v>0</v>
      </c>
      <c r="L28" s="264">
        <f>'Tab 3'!L28+'Tab 4-PPN1'!L29+'Tab 4-PPN2'!L29+'Tab 4-PPN3'!L29+'Tab 4-PPN4'!L29+'Tab 4-PPN5'!L29+'Tab 4-PPN6'!L29+'Tab 4-PPN7'!L29+'Tab 4-PPN8'!L29+'Tab 4-PPN9'!L29+'Tab 4-PPN10'!L29+'Tab 4-PPN11'!L29+'Tab 4-PPN12'!L29+'Tab 4-PPN13'!L29+'Tab 4-PPN14'!L29+'Tab 4-PPN15'!L29+'Tab 4-PPN16'!L29+'Tab 4-PPN17'!L29+'Tab 4-PPN18'!L29+'Tab 4-PPN19'!L29+'Tab 4-PPN20'!L29</f>
        <v>0</v>
      </c>
      <c r="M28" s="264">
        <f>'Tab 3'!M28+'Tab 4-PPN1'!M29+'Tab 4-PPN2'!M29+'Tab 4-PPN3'!M29+'Tab 4-PPN4'!M29+'Tab 4-PPN5'!M29+'Tab 4-PPN6'!M29+'Tab 4-PPN7'!M29+'Tab 4-PPN8'!M29+'Tab 4-PPN9'!M29+'Tab 4-PPN10'!M29+'Tab 4-PPN11'!M29+'Tab 4-PPN12'!M29+'Tab 4-PPN13'!M29+'Tab 4-PPN14'!M29+'Tab 4-PPN15'!M29+'Tab 4-PPN16'!M29+'Tab 4-PPN17'!M29+'Tab 4-PPN18'!M29+'Tab 4-PPN19'!M29+'Tab 4-PPN20'!M29</f>
        <v>0</v>
      </c>
      <c r="N28" s="264">
        <f>'Tab 3'!N28+'Tab 4-PPN1'!N29+'Tab 4-PPN2'!N29+'Tab 4-PPN3'!N29+'Tab 4-PPN4'!N29+'Tab 4-PPN5'!N29+'Tab 4-PPN6'!N29+'Tab 4-PPN7'!N29+'Tab 4-PPN8'!N29+'Tab 4-PPN9'!N29+'Tab 4-PPN10'!N29+'Tab 4-PPN11'!N29+'Tab 4-PPN12'!N29+'Tab 4-PPN13'!N29+'Tab 4-PPN14'!N29+'Tab 4-PPN15'!N29+'Tab 4-PPN16'!N29+'Tab 4-PPN17'!N29+'Tab 4-PPN18'!N29+'Tab 4-PPN19'!N29+'Tab 4-PPN20'!N29</f>
        <v>0</v>
      </c>
      <c r="O28" s="264">
        <f>'Tab 3'!O28+'Tab 4-PPN1'!O29+'Tab 4-PPN2'!O29+'Tab 4-PPN3'!O29+'Tab 4-PPN4'!O29+'Tab 4-PPN5'!O29+'Tab 4-PPN6'!O29+'Tab 4-PPN7'!O29+'Tab 4-PPN8'!O29+'Tab 4-PPN9'!O29+'Tab 4-PPN10'!O29+'Tab 4-PPN11'!O29+'Tab 4-PPN12'!O29+'Tab 4-PPN13'!O29+'Tab 4-PPN14'!O29+'Tab 4-PPN15'!O29+'Tab 4-PPN16'!O29+'Tab 4-PPN17'!O29+'Tab 4-PPN18'!O29+'Tab 4-PPN19'!O29+'Tab 4-PPN20'!O29</f>
        <v>0</v>
      </c>
      <c r="P28" s="264">
        <f>'Tab 3'!P28+'Tab 4-PPN1'!P29+'Tab 4-PPN2'!P29+'Tab 4-PPN3'!P29+'Tab 4-PPN4'!P29+'Tab 4-PPN5'!P29+'Tab 4-PPN6'!P29+'Tab 4-PPN7'!P29+'Tab 4-PPN8'!P29+'Tab 4-PPN9'!P29+'Tab 4-PPN10'!P29+'Tab 4-PPN11'!P29+'Tab 4-PPN12'!P29+'Tab 4-PPN13'!P29+'Tab 4-PPN14'!P29+'Tab 4-PPN15'!P29+'Tab 4-PPN16'!P29+'Tab 4-PPN17'!P29+'Tab 4-PPN18'!P29+'Tab 4-PPN19'!P29+'Tab 4-PPN20'!P29</f>
        <v>0</v>
      </c>
      <c r="Q28" s="264">
        <f>'Tab 3'!Q28+'Tab 4-PPN1'!Q29+'Tab 4-PPN2'!Q29+'Tab 4-PPN3'!Q29+'Tab 4-PPN4'!Q29+'Tab 4-PPN5'!Q29+'Tab 4-PPN6'!Q29+'Tab 4-PPN7'!Q29+'Tab 4-PPN8'!Q29+'Tab 4-PPN9'!Q29+'Tab 4-PPN10'!Q29+'Tab 4-PPN11'!Q29+'Tab 4-PPN12'!Q29+'Tab 4-PPN13'!Q29+'Tab 4-PPN14'!Q29+'Tab 4-PPN15'!Q29+'Tab 4-PPN16'!Q29+'Tab 4-PPN17'!Q29+'Tab 4-PPN18'!Q29+'Tab 4-PPN19'!Q29+'Tab 4-PPN20'!Q29</f>
        <v>0</v>
      </c>
      <c r="R28" s="264">
        <f>'Tab 3'!R28+'Tab 4-PPN1'!R29+'Tab 4-PPN2'!R29+'Tab 4-PPN3'!R29+'Tab 4-PPN4'!R29+'Tab 4-PPN5'!R29+'Tab 4-PPN6'!R29+'Tab 4-PPN7'!R29+'Tab 4-PPN8'!R29+'Tab 4-PPN9'!R29+'Tab 4-PPN10'!R29+'Tab 4-PPN11'!R29+'Tab 4-PPN12'!R29+'Tab 4-PPN13'!R29+'Tab 4-PPN14'!R29+'Tab 4-PPN15'!R29+'Tab 4-PPN16'!R29+'Tab 4-PPN17'!R29+'Tab 4-PPN18'!R29+'Tab 4-PPN19'!R29+'Tab 4-PPN20'!R29</f>
        <v>0</v>
      </c>
      <c r="S28" s="264">
        <f>'Tab 3'!S28+'Tab 4-PPN1'!S29+'Tab 4-PPN2'!S29+'Tab 4-PPN3'!S29+'Tab 4-PPN4'!S29+'Tab 4-PPN5'!S29+'Tab 4-PPN6'!S29+'Tab 4-PPN7'!S29+'Tab 4-PPN8'!S29+'Tab 4-PPN9'!S29+'Tab 4-PPN10'!S29+'Tab 4-PPN11'!S29+'Tab 4-PPN12'!S29+'Tab 4-PPN13'!S29+'Tab 4-PPN14'!S29+'Tab 4-PPN15'!S29+'Tab 4-PPN16'!S29+'Tab 4-PPN17'!S29+'Tab 4-PPN18'!S29+'Tab 4-PPN19'!S29+'Tab 4-PPN20'!S29</f>
        <v>0</v>
      </c>
      <c r="V28" s="9">
        <f t="shared" si="2"/>
        <v>0</v>
      </c>
    </row>
    <row r="29" spans="2:22" ht="24.75" customHeight="1">
      <c r="B29" s="37"/>
      <c r="C29" s="121"/>
      <c r="D29" s="167"/>
      <c r="E29" s="259">
        <f>'Tab 3'!E29+'Tab 4-PPN1'!E30+'Tab 4-PPN2'!E30+'Tab 4-PPN3'!E30+'Tab 4-PPN4'!E30+'Tab 4-PPN5'!E30+'Tab 4-PPN6'!E30+'Tab 4-PPN7'!E30+'Tab 4-PPN8'!E30+'Tab 4-PPN9'!E30+'Tab 4-PPN10'!E30+'Tab 4-PPN11'!E30+'Tab 4-PPN12'!E30+'Tab 4-PPN13'!E30+'Tab 4-PPN14'!E30+'Tab 4-PPN15'!E30+'Tab 4-PPN16'!E30+'Tab 4-PPN17'!E30+'Tab 4-PPN18'!E30+'Tab 4-PPN19'!E30+'Tab 4-PPN20'!E30</f>
        <v>0</v>
      </c>
      <c r="F29" s="259">
        <f>'Tab 3'!F29+'Tab 4-PPN1'!F30+'Tab 4-PPN2'!F30+'Tab 4-PPN3'!F30+'Tab 4-PPN4'!F30+'Tab 4-PPN5'!F30+'Tab 4-PPN6'!F30+'Tab 4-PPN7'!F30+'Tab 4-PPN8'!F30+'Tab 4-PPN9'!F30+'Tab 4-PPN10'!F30+'Tab 4-PPN11'!F30+'Tab 4-PPN12'!F30+'Tab 4-PPN13'!F30+'Tab 4-PPN14'!F30+'Tab 4-PPN15'!F30+'Tab 4-PPN16'!F30+'Tab 4-PPN17'!F30+'Tab 4-PPN18'!F30+'Tab 4-PPN19'!F30+'Tab 4-PPN20'!F30</f>
        <v>0</v>
      </c>
      <c r="G29" s="259">
        <f>'Tab 3'!G29+'Tab 4-PPN1'!G30+'Tab 4-PPN2'!G30+'Tab 4-PPN3'!G30+'Tab 4-PPN4'!G30+'Tab 4-PPN5'!G30+'Tab 4-PPN6'!G30+'Tab 4-PPN7'!G30+'Tab 4-PPN8'!G30+'Tab 4-PPN9'!G30+'Tab 4-PPN10'!G30+'Tab 4-PPN11'!G30+'Tab 4-PPN12'!G30+'Tab 4-PPN13'!G30+'Tab 4-PPN14'!G30+'Tab 4-PPN15'!G30+'Tab 4-PPN16'!G30+'Tab 4-PPN17'!G30+'Tab 4-PPN18'!G30+'Tab 4-PPN19'!G30+'Tab 4-PPN20'!G30</f>
        <v>0</v>
      </c>
      <c r="H29" s="259">
        <f>'Tab 3'!H29+'Tab 4-PPN1'!H30+'Tab 4-PPN2'!H30+'Tab 4-PPN3'!H30+'Tab 4-PPN4'!H30+'Tab 4-PPN5'!H30+'Tab 4-PPN6'!H30+'Tab 4-PPN7'!H30+'Tab 4-PPN8'!H30+'Tab 4-PPN9'!H30+'Tab 4-PPN10'!H30+'Tab 4-PPN11'!H30+'Tab 4-PPN12'!H30+'Tab 4-PPN13'!H30+'Tab 4-PPN14'!H30+'Tab 4-PPN15'!H30+'Tab 4-PPN16'!H30+'Tab 4-PPN17'!H30+'Tab 4-PPN18'!H30+'Tab 4-PPN19'!H30+'Tab 4-PPN20'!H30</f>
        <v>0</v>
      </c>
      <c r="I29" s="259">
        <f>'Tab 3'!I29+'Tab 4-PPN1'!I30+'Tab 4-PPN2'!I30+'Tab 4-PPN3'!I30+'Tab 4-PPN4'!I30+'Tab 4-PPN5'!I30+'Tab 4-PPN6'!I30+'Tab 4-PPN7'!I30+'Tab 4-PPN8'!I30+'Tab 4-PPN9'!I30+'Tab 4-PPN10'!I30+'Tab 4-PPN11'!I30+'Tab 4-PPN12'!I30+'Tab 4-PPN13'!I30+'Tab 4-PPN14'!I30+'Tab 4-PPN15'!I30+'Tab 4-PPN16'!I30+'Tab 4-PPN17'!I30+'Tab 4-PPN18'!I30+'Tab 4-PPN19'!I30+'Tab 4-PPN20'!I30</f>
        <v>0</v>
      </c>
      <c r="J29" s="259">
        <f>'Tab 3'!J29+'Tab 4-PPN1'!J30+'Tab 4-PPN2'!J30+'Tab 4-PPN3'!J30+'Tab 4-PPN4'!J30+'Tab 4-PPN5'!J30+'Tab 4-PPN6'!J30+'Tab 4-PPN7'!J30+'Tab 4-PPN8'!J30+'Tab 4-PPN9'!J30+'Tab 4-PPN10'!J30+'Tab 4-PPN11'!J30+'Tab 4-PPN12'!J30+'Tab 4-PPN13'!J30+'Tab 4-PPN14'!J30+'Tab 4-PPN15'!J30+'Tab 4-PPN16'!J30+'Tab 4-PPN17'!J30+'Tab 4-PPN18'!J30+'Tab 4-PPN19'!J30+'Tab 4-PPN20'!J30</f>
        <v>0</v>
      </c>
      <c r="K29" s="259">
        <f>'Tab 3'!K29+'Tab 4-PPN1'!K30+'Tab 4-PPN2'!K30+'Tab 4-PPN3'!K30+'Tab 4-PPN4'!K30+'Tab 4-PPN5'!K30+'Tab 4-PPN6'!K30+'Tab 4-PPN7'!K30+'Tab 4-PPN8'!K30+'Tab 4-PPN9'!K30+'Tab 4-PPN10'!K30+'Tab 4-PPN11'!K30+'Tab 4-PPN12'!K30+'Tab 4-PPN13'!K30+'Tab 4-PPN14'!K30+'Tab 4-PPN15'!K30+'Tab 4-PPN16'!K30+'Tab 4-PPN17'!K30+'Tab 4-PPN18'!K30+'Tab 4-PPN19'!K30+'Tab 4-PPN20'!K30</f>
        <v>0</v>
      </c>
      <c r="L29" s="259">
        <f>'Tab 3'!L29+'Tab 4-PPN1'!L30+'Tab 4-PPN2'!L30+'Tab 4-PPN3'!L30+'Tab 4-PPN4'!L30+'Tab 4-PPN5'!L30+'Tab 4-PPN6'!L30+'Tab 4-PPN7'!L30+'Tab 4-PPN8'!L30+'Tab 4-PPN9'!L30+'Tab 4-PPN10'!L30+'Tab 4-PPN11'!L30+'Tab 4-PPN12'!L30+'Tab 4-PPN13'!L30+'Tab 4-PPN14'!L30+'Tab 4-PPN15'!L30+'Tab 4-PPN16'!L30+'Tab 4-PPN17'!L30+'Tab 4-PPN18'!L30+'Tab 4-PPN19'!L30+'Tab 4-PPN20'!L30</f>
        <v>0</v>
      </c>
      <c r="M29" s="259">
        <f>'Tab 3'!M29+'Tab 4-PPN1'!M30+'Tab 4-PPN2'!M30+'Tab 4-PPN3'!M30+'Tab 4-PPN4'!M30+'Tab 4-PPN5'!M30+'Tab 4-PPN6'!M30+'Tab 4-PPN7'!M30+'Tab 4-PPN8'!M30+'Tab 4-PPN9'!M30+'Tab 4-PPN10'!M30+'Tab 4-PPN11'!M30+'Tab 4-PPN12'!M30+'Tab 4-PPN13'!M30+'Tab 4-PPN14'!M30+'Tab 4-PPN15'!M30+'Tab 4-PPN16'!M30+'Tab 4-PPN17'!M30+'Tab 4-PPN18'!M30+'Tab 4-PPN19'!M30+'Tab 4-PPN20'!M30</f>
        <v>0</v>
      </c>
      <c r="N29" s="259">
        <f>'Tab 3'!N29+'Tab 4-PPN1'!N30+'Tab 4-PPN2'!N30+'Tab 4-PPN3'!N30+'Tab 4-PPN4'!N30+'Tab 4-PPN5'!N30+'Tab 4-PPN6'!N30+'Tab 4-PPN7'!N30+'Tab 4-PPN8'!N30+'Tab 4-PPN9'!N30+'Tab 4-PPN10'!N30+'Tab 4-PPN11'!N30+'Tab 4-PPN12'!N30+'Tab 4-PPN13'!N30+'Tab 4-PPN14'!N30+'Tab 4-PPN15'!N30+'Tab 4-PPN16'!N30+'Tab 4-PPN17'!N30+'Tab 4-PPN18'!N30+'Tab 4-PPN19'!N30+'Tab 4-PPN20'!N30</f>
        <v>0</v>
      </c>
      <c r="O29" s="259">
        <f>'Tab 3'!O29+'Tab 4-PPN1'!O30+'Tab 4-PPN2'!O30+'Tab 4-PPN3'!O30+'Tab 4-PPN4'!O30+'Tab 4-PPN5'!O30+'Tab 4-PPN6'!O30+'Tab 4-PPN7'!O30+'Tab 4-PPN8'!O30+'Tab 4-PPN9'!O30+'Tab 4-PPN10'!O30+'Tab 4-PPN11'!O30+'Tab 4-PPN12'!O30+'Tab 4-PPN13'!O30+'Tab 4-PPN14'!O30+'Tab 4-PPN15'!O30+'Tab 4-PPN16'!O30+'Tab 4-PPN17'!O30+'Tab 4-PPN18'!O30+'Tab 4-PPN19'!O30+'Tab 4-PPN20'!O30</f>
        <v>0</v>
      </c>
      <c r="P29" s="259">
        <f>'Tab 3'!P29+'Tab 4-PPN1'!P30+'Tab 4-PPN2'!P30+'Tab 4-PPN3'!P30+'Tab 4-PPN4'!P30+'Tab 4-PPN5'!P30+'Tab 4-PPN6'!P30+'Tab 4-PPN7'!P30+'Tab 4-PPN8'!P30+'Tab 4-PPN9'!P30+'Tab 4-PPN10'!P30+'Tab 4-PPN11'!P30+'Tab 4-PPN12'!P30+'Tab 4-PPN13'!P30+'Tab 4-PPN14'!P30+'Tab 4-PPN15'!P30+'Tab 4-PPN16'!P30+'Tab 4-PPN17'!P30+'Tab 4-PPN18'!P30+'Tab 4-PPN19'!P30+'Tab 4-PPN20'!P30</f>
        <v>0</v>
      </c>
      <c r="Q29" s="259">
        <f>'Tab 3'!Q29+'Tab 4-PPN1'!Q30+'Tab 4-PPN2'!Q30+'Tab 4-PPN3'!Q30+'Tab 4-PPN4'!Q30+'Tab 4-PPN5'!Q30+'Tab 4-PPN6'!Q30+'Tab 4-PPN7'!Q30+'Tab 4-PPN8'!Q30+'Tab 4-PPN9'!Q30+'Tab 4-PPN10'!Q30+'Tab 4-PPN11'!Q30+'Tab 4-PPN12'!Q30+'Tab 4-PPN13'!Q30+'Tab 4-PPN14'!Q30+'Tab 4-PPN15'!Q30+'Tab 4-PPN16'!Q30+'Tab 4-PPN17'!Q30+'Tab 4-PPN18'!Q30+'Tab 4-PPN19'!Q30+'Tab 4-PPN20'!Q30</f>
        <v>0</v>
      </c>
      <c r="R29" s="259">
        <f>'Tab 3'!R29+'Tab 4-PPN1'!R30+'Tab 4-PPN2'!R30+'Tab 4-PPN3'!R30+'Tab 4-PPN4'!R30+'Tab 4-PPN5'!R30+'Tab 4-PPN6'!R30+'Tab 4-PPN7'!R30+'Tab 4-PPN8'!R30+'Tab 4-PPN9'!R30+'Tab 4-PPN10'!R30+'Tab 4-PPN11'!R30+'Tab 4-PPN12'!R30+'Tab 4-PPN13'!R30+'Tab 4-PPN14'!R30+'Tab 4-PPN15'!R30+'Tab 4-PPN16'!R30+'Tab 4-PPN17'!R30+'Tab 4-PPN18'!R30+'Tab 4-PPN19'!R30+'Tab 4-PPN20'!R30</f>
        <v>0</v>
      </c>
      <c r="S29" s="260">
        <f>'Tab 3'!S29+'Tab 4-PPN1'!S30+'Tab 4-PPN2'!S30+'Tab 4-PPN3'!S30+'Tab 4-PPN4'!S30+'Tab 4-PPN5'!S30+'Tab 4-PPN6'!S30+'Tab 4-PPN7'!S30+'Tab 4-PPN8'!S30+'Tab 4-PPN9'!S30+'Tab 4-PPN10'!S30+'Tab 4-PPN11'!S30+'Tab 4-PPN12'!S30+'Tab 4-PPN13'!S30+'Tab 4-PPN14'!S30+'Tab 4-PPN15'!S30+'Tab 4-PPN16'!S30+'Tab 4-PPN17'!S30+'Tab 4-PPN18'!S30+'Tab 4-PPN19'!S30+'Tab 4-PPN20'!S30</f>
        <v>0</v>
      </c>
      <c r="V29" s="9">
        <f t="shared" si="2"/>
        <v>0</v>
      </c>
    </row>
    <row r="30" spans="2:22" ht="24.75" customHeight="1">
      <c r="B30" s="37"/>
      <c r="C30" s="121"/>
      <c r="D30" s="167"/>
      <c r="E30" s="259">
        <f>'Tab 3'!E30+'Tab 4-PPN1'!E31+'Tab 4-PPN2'!E31+'Tab 4-PPN3'!E31+'Tab 4-PPN4'!E31+'Tab 4-PPN5'!E31+'Tab 4-PPN6'!E31+'Tab 4-PPN7'!E31+'Tab 4-PPN8'!E31+'Tab 4-PPN9'!E31+'Tab 4-PPN10'!E31+'Tab 4-PPN11'!E31+'Tab 4-PPN12'!E31+'Tab 4-PPN13'!E31+'Tab 4-PPN14'!E31+'Tab 4-PPN15'!E31+'Tab 4-PPN16'!E31+'Tab 4-PPN17'!E31+'Tab 4-PPN18'!E31+'Tab 4-PPN19'!E31+'Tab 4-PPN20'!E31</f>
        <v>0</v>
      </c>
      <c r="F30" s="259">
        <f>'Tab 3'!F30+'Tab 4-PPN1'!F31+'Tab 4-PPN2'!F31+'Tab 4-PPN3'!F31+'Tab 4-PPN4'!F31+'Tab 4-PPN5'!F31+'Tab 4-PPN6'!F31+'Tab 4-PPN7'!F31+'Tab 4-PPN8'!F31+'Tab 4-PPN9'!F31+'Tab 4-PPN10'!F31+'Tab 4-PPN11'!F31+'Tab 4-PPN12'!F31+'Tab 4-PPN13'!F31+'Tab 4-PPN14'!F31+'Tab 4-PPN15'!F31+'Tab 4-PPN16'!F31+'Tab 4-PPN17'!F31+'Tab 4-PPN18'!F31+'Tab 4-PPN19'!F31+'Tab 4-PPN20'!F31</f>
        <v>0</v>
      </c>
      <c r="G30" s="259">
        <f>'Tab 3'!G30+'Tab 4-PPN1'!G31+'Tab 4-PPN2'!G31+'Tab 4-PPN3'!G31+'Tab 4-PPN4'!G31+'Tab 4-PPN5'!G31+'Tab 4-PPN6'!G31+'Tab 4-PPN7'!G31+'Tab 4-PPN8'!G31+'Tab 4-PPN9'!G31+'Tab 4-PPN10'!G31+'Tab 4-PPN11'!G31+'Tab 4-PPN12'!G31+'Tab 4-PPN13'!G31+'Tab 4-PPN14'!G31+'Tab 4-PPN15'!G31+'Tab 4-PPN16'!G31+'Tab 4-PPN17'!G31+'Tab 4-PPN18'!G31+'Tab 4-PPN19'!G31+'Tab 4-PPN20'!G31</f>
        <v>0</v>
      </c>
      <c r="H30" s="259">
        <f>'Tab 3'!H30+'Tab 4-PPN1'!H31+'Tab 4-PPN2'!H31+'Tab 4-PPN3'!H31+'Tab 4-PPN4'!H31+'Tab 4-PPN5'!H31+'Tab 4-PPN6'!H31+'Tab 4-PPN7'!H31+'Tab 4-PPN8'!H31+'Tab 4-PPN9'!H31+'Tab 4-PPN10'!H31+'Tab 4-PPN11'!H31+'Tab 4-PPN12'!H31+'Tab 4-PPN13'!H31+'Tab 4-PPN14'!H31+'Tab 4-PPN15'!H31+'Tab 4-PPN16'!H31+'Tab 4-PPN17'!H31+'Tab 4-PPN18'!H31+'Tab 4-PPN19'!H31+'Tab 4-PPN20'!H31</f>
        <v>0</v>
      </c>
      <c r="I30" s="259">
        <f>'Tab 3'!I30+'Tab 4-PPN1'!I31+'Tab 4-PPN2'!I31+'Tab 4-PPN3'!I31+'Tab 4-PPN4'!I31+'Tab 4-PPN5'!I31+'Tab 4-PPN6'!I31+'Tab 4-PPN7'!I31+'Tab 4-PPN8'!I31+'Tab 4-PPN9'!I31+'Tab 4-PPN10'!I31+'Tab 4-PPN11'!I31+'Tab 4-PPN12'!I31+'Tab 4-PPN13'!I31+'Tab 4-PPN14'!I31+'Tab 4-PPN15'!I31+'Tab 4-PPN16'!I31+'Tab 4-PPN17'!I31+'Tab 4-PPN18'!I31+'Tab 4-PPN19'!I31+'Tab 4-PPN20'!I31</f>
        <v>0</v>
      </c>
      <c r="J30" s="259">
        <f>'Tab 3'!J30+'Tab 4-PPN1'!J31+'Tab 4-PPN2'!J31+'Tab 4-PPN3'!J31+'Tab 4-PPN4'!J31+'Tab 4-PPN5'!J31+'Tab 4-PPN6'!J31+'Tab 4-PPN7'!J31+'Tab 4-PPN8'!J31+'Tab 4-PPN9'!J31+'Tab 4-PPN10'!J31+'Tab 4-PPN11'!J31+'Tab 4-PPN12'!J31+'Tab 4-PPN13'!J31+'Tab 4-PPN14'!J31+'Tab 4-PPN15'!J31+'Tab 4-PPN16'!J31+'Tab 4-PPN17'!J31+'Tab 4-PPN18'!J31+'Tab 4-PPN19'!J31+'Tab 4-PPN20'!J31</f>
        <v>0</v>
      </c>
      <c r="K30" s="259">
        <f>'Tab 3'!K30+'Tab 4-PPN1'!K31+'Tab 4-PPN2'!K31+'Tab 4-PPN3'!K31+'Tab 4-PPN4'!K31+'Tab 4-PPN5'!K31+'Tab 4-PPN6'!K31+'Tab 4-PPN7'!K31+'Tab 4-PPN8'!K31+'Tab 4-PPN9'!K31+'Tab 4-PPN10'!K31+'Tab 4-PPN11'!K31+'Tab 4-PPN12'!K31+'Tab 4-PPN13'!K31+'Tab 4-PPN14'!K31+'Tab 4-PPN15'!K31+'Tab 4-PPN16'!K31+'Tab 4-PPN17'!K31+'Tab 4-PPN18'!K31+'Tab 4-PPN19'!K31+'Tab 4-PPN20'!K31</f>
        <v>0</v>
      </c>
      <c r="L30" s="259">
        <f>'Tab 3'!L30+'Tab 4-PPN1'!L31+'Tab 4-PPN2'!L31+'Tab 4-PPN3'!L31+'Tab 4-PPN4'!L31+'Tab 4-PPN5'!L31+'Tab 4-PPN6'!L31+'Tab 4-PPN7'!L31+'Tab 4-PPN8'!L31+'Tab 4-PPN9'!L31+'Tab 4-PPN10'!L31+'Tab 4-PPN11'!L31+'Tab 4-PPN12'!L31+'Tab 4-PPN13'!L31+'Tab 4-PPN14'!L31+'Tab 4-PPN15'!L31+'Tab 4-PPN16'!L31+'Tab 4-PPN17'!L31+'Tab 4-PPN18'!L31+'Tab 4-PPN19'!L31+'Tab 4-PPN20'!L31</f>
        <v>0</v>
      </c>
      <c r="M30" s="259">
        <f>'Tab 3'!M30+'Tab 4-PPN1'!M31+'Tab 4-PPN2'!M31+'Tab 4-PPN3'!M31+'Tab 4-PPN4'!M31+'Tab 4-PPN5'!M31+'Tab 4-PPN6'!M31+'Tab 4-PPN7'!M31+'Tab 4-PPN8'!M31+'Tab 4-PPN9'!M31+'Tab 4-PPN10'!M31+'Tab 4-PPN11'!M31+'Tab 4-PPN12'!M31+'Tab 4-PPN13'!M31+'Tab 4-PPN14'!M31+'Tab 4-PPN15'!M31+'Tab 4-PPN16'!M31+'Tab 4-PPN17'!M31+'Tab 4-PPN18'!M31+'Tab 4-PPN19'!M31+'Tab 4-PPN20'!M31</f>
        <v>0</v>
      </c>
      <c r="N30" s="259">
        <f>'Tab 3'!N30+'Tab 4-PPN1'!N31+'Tab 4-PPN2'!N31+'Tab 4-PPN3'!N31+'Tab 4-PPN4'!N31+'Tab 4-PPN5'!N31+'Tab 4-PPN6'!N31+'Tab 4-PPN7'!N31+'Tab 4-PPN8'!N31+'Tab 4-PPN9'!N31+'Tab 4-PPN10'!N31+'Tab 4-PPN11'!N31+'Tab 4-PPN12'!N31+'Tab 4-PPN13'!N31+'Tab 4-PPN14'!N31+'Tab 4-PPN15'!N31+'Tab 4-PPN16'!N31+'Tab 4-PPN17'!N31+'Tab 4-PPN18'!N31+'Tab 4-PPN19'!N31+'Tab 4-PPN20'!N31</f>
        <v>0</v>
      </c>
      <c r="O30" s="259">
        <f>'Tab 3'!O30+'Tab 4-PPN1'!O31+'Tab 4-PPN2'!O31+'Tab 4-PPN3'!O31+'Tab 4-PPN4'!O31+'Tab 4-PPN5'!O31+'Tab 4-PPN6'!O31+'Tab 4-PPN7'!O31+'Tab 4-PPN8'!O31+'Tab 4-PPN9'!O31+'Tab 4-PPN10'!O31+'Tab 4-PPN11'!O31+'Tab 4-PPN12'!O31+'Tab 4-PPN13'!O31+'Tab 4-PPN14'!O31+'Tab 4-PPN15'!O31+'Tab 4-PPN16'!O31+'Tab 4-PPN17'!O31+'Tab 4-PPN18'!O31+'Tab 4-PPN19'!O31+'Tab 4-PPN20'!O31</f>
        <v>0</v>
      </c>
      <c r="P30" s="259">
        <f>'Tab 3'!P30+'Tab 4-PPN1'!P31+'Tab 4-PPN2'!P31+'Tab 4-PPN3'!P31+'Tab 4-PPN4'!P31+'Tab 4-PPN5'!P31+'Tab 4-PPN6'!P31+'Tab 4-PPN7'!P31+'Tab 4-PPN8'!P31+'Tab 4-PPN9'!P31+'Tab 4-PPN10'!P31+'Tab 4-PPN11'!P31+'Tab 4-PPN12'!P31+'Tab 4-PPN13'!P31+'Tab 4-PPN14'!P31+'Tab 4-PPN15'!P31+'Tab 4-PPN16'!P31+'Tab 4-PPN17'!P31+'Tab 4-PPN18'!P31+'Tab 4-PPN19'!P31+'Tab 4-PPN20'!P31</f>
        <v>0</v>
      </c>
      <c r="Q30" s="259">
        <f>'Tab 3'!Q30+'Tab 4-PPN1'!Q31+'Tab 4-PPN2'!Q31+'Tab 4-PPN3'!Q31+'Tab 4-PPN4'!Q31+'Tab 4-PPN5'!Q31+'Tab 4-PPN6'!Q31+'Tab 4-PPN7'!Q31+'Tab 4-PPN8'!Q31+'Tab 4-PPN9'!Q31+'Tab 4-PPN10'!Q31+'Tab 4-PPN11'!Q31+'Tab 4-PPN12'!Q31+'Tab 4-PPN13'!Q31+'Tab 4-PPN14'!Q31+'Tab 4-PPN15'!Q31+'Tab 4-PPN16'!Q31+'Tab 4-PPN17'!Q31+'Tab 4-PPN18'!Q31+'Tab 4-PPN19'!Q31+'Tab 4-PPN20'!Q31</f>
        <v>0</v>
      </c>
      <c r="R30" s="259">
        <f>'Tab 3'!R30+'Tab 4-PPN1'!R31+'Tab 4-PPN2'!R31+'Tab 4-PPN3'!R31+'Tab 4-PPN4'!R31+'Tab 4-PPN5'!R31+'Tab 4-PPN6'!R31+'Tab 4-PPN7'!R31+'Tab 4-PPN8'!R31+'Tab 4-PPN9'!R31+'Tab 4-PPN10'!R31+'Tab 4-PPN11'!R31+'Tab 4-PPN12'!R31+'Tab 4-PPN13'!R31+'Tab 4-PPN14'!R31+'Tab 4-PPN15'!R31+'Tab 4-PPN16'!R31+'Tab 4-PPN17'!R31+'Tab 4-PPN18'!R31+'Tab 4-PPN19'!R31+'Tab 4-PPN20'!R31</f>
        <v>0</v>
      </c>
      <c r="S30" s="260">
        <f>'Tab 3'!S30+'Tab 4-PPN1'!S31+'Tab 4-PPN2'!S31+'Tab 4-PPN3'!S31+'Tab 4-PPN4'!S31+'Tab 4-PPN5'!S31+'Tab 4-PPN6'!S31+'Tab 4-PPN7'!S31+'Tab 4-PPN8'!S31+'Tab 4-PPN9'!S31+'Tab 4-PPN10'!S31+'Tab 4-PPN11'!S31+'Tab 4-PPN12'!S31+'Tab 4-PPN13'!S31+'Tab 4-PPN14'!S31+'Tab 4-PPN15'!S31+'Tab 4-PPN16'!S31+'Tab 4-PPN17'!S31+'Tab 4-PPN18'!S31+'Tab 4-PPN19'!S31+'Tab 4-PPN20'!S31</f>
        <v>0</v>
      </c>
      <c r="V30" s="9">
        <f t="shared" si="2"/>
        <v>0</v>
      </c>
    </row>
    <row r="31" spans="2:22" ht="24.75" customHeight="1">
      <c r="B31" s="37">
        <v>2</v>
      </c>
      <c r="C31" s="121" t="s">
        <v>86</v>
      </c>
      <c r="D31" s="167">
        <v>614200</v>
      </c>
      <c r="E31" s="259">
        <f>'Tab 3'!E31+'Tab 4-PPN1'!E32+'Tab 4-PPN2'!E32+'Tab 4-PPN3'!E32+'Tab 4-PPN4'!E32+'Tab 4-PPN5'!E32+'Tab 4-PPN6'!E32+'Tab 4-PPN7'!E32+'Tab 4-PPN8'!E32+'Tab 4-PPN9'!E32+'Tab 4-PPN10'!E32+'Tab 4-PPN11'!E32+'Tab 4-PPN12'!E32+'Tab 4-PPN13'!E32+'Tab 4-PPN14'!E32+'Tab 4-PPN15'!E32+'Tab 4-PPN16'!E32+'Tab 4-PPN17'!E32+'Tab 4-PPN18'!E32+'Tab 4-PPN19'!E32+'Tab 4-PPN20'!E32</f>
        <v>0</v>
      </c>
      <c r="F31" s="259">
        <f>'Tab 3'!F31+'Tab 4-PPN1'!F32+'Tab 4-PPN2'!F32+'Tab 4-PPN3'!F32+'Tab 4-PPN4'!F32+'Tab 4-PPN5'!F32+'Tab 4-PPN6'!F32+'Tab 4-PPN7'!F32+'Tab 4-PPN8'!F32+'Tab 4-PPN9'!F32+'Tab 4-PPN10'!F32+'Tab 4-PPN11'!F32+'Tab 4-PPN12'!F32+'Tab 4-PPN13'!F32+'Tab 4-PPN14'!F32+'Tab 4-PPN15'!F32+'Tab 4-PPN16'!F32+'Tab 4-PPN17'!F32+'Tab 4-PPN18'!F32+'Tab 4-PPN19'!F32+'Tab 4-PPN20'!F32</f>
        <v>0</v>
      </c>
      <c r="G31" s="259">
        <f>'Tab 3'!G31+'Tab 4-PPN1'!G32+'Tab 4-PPN2'!G32+'Tab 4-PPN3'!G32+'Tab 4-PPN4'!G32+'Tab 4-PPN5'!G32+'Tab 4-PPN6'!G32+'Tab 4-PPN7'!G32+'Tab 4-PPN8'!G32+'Tab 4-PPN9'!G32+'Tab 4-PPN10'!G32+'Tab 4-PPN11'!G32+'Tab 4-PPN12'!G32+'Tab 4-PPN13'!G32+'Tab 4-PPN14'!G32+'Tab 4-PPN15'!G32+'Tab 4-PPN16'!G32+'Tab 4-PPN17'!G32+'Tab 4-PPN18'!G32+'Tab 4-PPN19'!G32+'Tab 4-PPN20'!G32</f>
        <v>0</v>
      </c>
      <c r="H31" s="259">
        <f>'Tab 3'!H31+'Tab 4-PPN1'!H32+'Tab 4-PPN2'!H32+'Tab 4-PPN3'!H32+'Tab 4-PPN4'!H32+'Tab 4-PPN5'!H32+'Tab 4-PPN6'!H32+'Tab 4-PPN7'!H32+'Tab 4-PPN8'!H32+'Tab 4-PPN9'!H32+'Tab 4-PPN10'!H32+'Tab 4-PPN11'!H32+'Tab 4-PPN12'!H32+'Tab 4-PPN13'!H32+'Tab 4-PPN14'!H32+'Tab 4-PPN15'!H32+'Tab 4-PPN16'!H32+'Tab 4-PPN17'!H32+'Tab 4-PPN18'!H32+'Tab 4-PPN19'!H32+'Tab 4-PPN20'!H32</f>
        <v>0</v>
      </c>
      <c r="I31" s="259">
        <f>'Tab 3'!I31+'Tab 4-PPN1'!I32+'Tab 4-PPN2'!I32+'Tab 4-PPN3'!I32+'Tab 4-PPN4'!I32+'Tab 4-PPN5'!I32+'Tab 4-PPN6'!I32+'Tab 4-PPN7'!I32+'Tab 4-PPN8'!I32+'Tab 4-PPN9'!I32+'Tab 4-PPN10'!I32+'Tab 4-PPN11'!I32+'Tab 4-PPN12'!I32+'Tab 4-PPN13'!I32+'Tab 4-PPN14'!I32+'Tab 4-PPN15'!I32+'Tab 4-PPN16'!I32+'Tab 4-PPN17'!I32+'Tab 4-PPN18'!I32+'Tab 4-PPN19'!I32+'Tab 4-PPN20'!I32</f>
        <v>0</v>
      </c>
      <c r="J31" s="259">
        <f>'Tab 3'!J31+'Tab 4-PPN1'!J32+'Tab 4-PPN2'!J32+'Tab 4-PPN3'!J32+'Tab 4-PPN4'!J32+'Tab 4-PPN5'!J32+'Tab 4-PPN6'!J32+'Tab 4-PPN7'!J32+'Tab 4-PPN8'!J32+'Tab 4-PPN9'!J32+'Tab 4-PPN10'!J32+'Tab 4-PPN11'!J32+'Tab 4-PPN12'!J32+'Tab 4-PPN13'!J32+'Tab 4-PPN14'!J32+'Tab 4-PPN15'!J32+'Tab 4-PPN16'!J32+'Tab 4-PPN17'!J32+'Tab 4-PPN18'!J32+'Tab 4-PPN19'!J32+'Tab 4-PPN20'!J32</f>
        <v>0</v>
      </c>
      <c r="K31" s="259">
        <f>'Tab 3'!K31+'Tab 4-PPN1'!K32+'Tab 4-PPN2'!K32+'Tab 4-PPN3'!K32+'Tab 4-PPN4'!K32+'Tab 4-PPN5'!K32+'Tab 4-PPN6'!K32+'Tab 4-PPN7'!K32+'Tab 4-PPN8'!K32+'Tab 4-PPN9'!K32+'Tab 4-PPN10'!K32+'Tab 4-PPN11'!K32+'Tab 4-PPN12'!K32+'Tab 4-PPN13'!K32+'Tab 4-PPN14'!K32+'Tab 4-PPN15'!K32+'Tab 4-PPN16'!K32+'Tab 4-PPN17'!K32+'Tab 4-PPN18'!K32+'Tab 4-PPN19'!K32+'Tab 4-PPN20'!K32</f>
        <v>0</v>
      </c>
      <c r="L31" s="259">
        <f>'Tab 3'!L31+'Tab 4-PPN1'!L32+'Tab 4-PPN2'!L32+'Tab 4-PPN3'!L32+'Tab 4-PPN4'!L32+'Tab 4-PPN5'!L32+'Tab 4-PPN6'!L32+'Tab 4-PPN7'!L32+'Tab 4-PPN8'!L32+'Tab 4-PPN9'!L32+'Tab 4-PPN10'!L32+'Tab 4-PPN11'!L32+'Tab 4-PPN12'!L32+'Tab 4-PPN13'!L32+'Tab 4-PPN14'!L32+'Tab 4-PPN15'!L32+'Tab 4-PPN16'!L32+'Tab 4-PPN17'!L32+'Tab 4-PPN18'!L32+'Tab 4-PPN19'!L32+'Tab 4-PPN20'!L32</f>
        <v>0</v>
      </c>
      <c r="M31" s="259">
        <f>'Tab 3'!M31+'Tab 4-PPN1'!M32+'Tab 4-PPN2'!M32+'Tab 4-PPN3'!M32+'Tab 4-PPN4'!M32+'Tab 4-PPN5'!M32+'Tab 4-PPN6'!M32+'Tab 4-PPN7'!M32+'Tab 4-PPN8'!M32+'Tab 4-PPN9'!M32+'Tab 4-PPN10'!M32+'Tab 4-PPN11'!M32+'Tab 4-PPN12'!M32+'Tab 4-PPN13'!M32+'Tab 4-PPN14'!M32+'Tab 4-PPN15'!M32+'Tab 4-PPN16'!M32+'Tab 4-PPN17'!M32+'Tab 4-PPN18'!M32+'Tab 4-PPN19'!M32+'Tab 4-PPN20'!M32</f>
        <v>0</v>
      </c>
      <c r="N31" s="259">
        <f>'Tab 3'!N31+'Tab 4-PPN1'!N32+'Tab 4-PPN2'!N32+'Tab 4-PPN3'!N32+'Tab 4-PPN4'!N32+'Tab 4-PPN5'!N32+'Tab 4-PPN6'!N32+'Tab 4-PPN7'!N32+'Tab 4-PPN8'!N32+'Tab 4-PPN9'!N32+'Tab 4-PPN10'!N32+'Tab 4-PPN11'!N32+'Tab 4-PPN12'!N32+'Tab 4-PPN13'!N32+'Tab 4-PPN14'!N32+'Tab 4-PPN15'!N32+'Tab 4-PPN16'!N32+'Tab 4-PPN17'!N32+'Tab 4-PPN18'!N32+'Tab 4-PPN19'!N32+'Tab 4-PPN20'!N32</f>
        <v>0</v>
      </c>
      <c r="O31" s="259">
        <f>'Tab 3'!O31+'Tab 4-PPN1'!O32+'Tab 4-PPN2'!O32+'Tab 4-PPN3'!O32+'Tab 4-PPN4'!O32+'Tab 4-PPN5'!O32+'Tab 4-PPN6'!O32+'Tab 4-PPN7'!O32+'Tab 4-PPN8'!O32+'Tab 4-PPN9'!O32+'Tab 4-PPN10'!O32+'Tab 4-PPN11'!O32+'Tab 4-PPN12'!O32+'Tab 4-PPN13'!O32+'Tab 4-PPN14'!O32+'Tab 4-PPN15'!O32+'Tab 4-PPN16'!O32+'Tab 4-PPN17'!O32+'Tab 4-PPN18'!O32+'Tab 4-PPN19'!O32+'Tab 4-PPN20'!O32</f>
        <v>0</v>
      </c>
      <c r="P31" s="259">
        <f>'Tab 3'!P31+'Tab 4-PPN1'!P32+'Tab 4-PPN2'!P32+'Tab 4-PPN3'!P32+'Tab 4-PPN4'!P32+'Tab 4-PPN5'!P32+'Tab 4-PPN6'!P32+'Tab 4-PPN7'!P32+'Tab 4-PPN8'!P32+'Tab 4-PPN9'!P32+'Tab 4-PPN10'!P32+'Tab 4-PPN11'!P32+'Tab 4-PPN12'!P32+'Tab 4-PPN13'!P32+'Tab 4-PPN14'!P32+'Tab 4-PPN15'!P32+'Tab 4-PPN16'!P32+'Tab 4-PPN17'!P32+'Tab 4-PPN18'!P32+'Tab 4-PPN19'!P32+'Tab 4-PPN20'!P32</f>
        <v>0</v>
      </c>
      <c r="Q31" s="259">
        <f>'Tab 3'!Q31+'Tab 4-PPN1'!Q32+'Tab 4-PPN2'!Q32+'Tab 4-PPN3'!Q32+'Tab 4-PPN4'!Q32+'Tab 4-PPN5'!Q32+'Tab 4-PPN6'!Q32+'Tab 4-PPN7'!Q32+'Tab 4-PPN8'!Q32+'Tab 4-PPN9'!Q32+'Tab 4-PPN10'!Q32+'Tab 4-PPN11'!Q32+'Tab 4-PPN12'!Q32+'Tab 4-PPN13'!Q32+'Tab 4-PPN14'!Q32+'Tab 4-PPN15'!Q32+'Tab 4-PPN16'!Q32+'Tab 4-PPN17'!Q32+'Tab 4-PPN18'!Q32+'Tab 4-PPN19'!Q32+'Tab 4-PPN20'!Q32</f>
        <v>0</v>
      </c>
      <c r="R31" s="259">
        <f>'Tab 3'!R31+'Tab 4-PPN1'!R32+'Tab 4-PPN2'!R32+'Tab 4-PPN3'!R32+'Tab 4-PPN4'!R32+'Tab 4-PPN5'!R32+'Tab 4-PPN6'!R32+'Tab 4-PPN7'!R32+'Tab 4-PPN8'!R32+'Tab 4-PPN9'!R32+'Tab 4-PPN10'!R32+'Tab 4-PPN11'!R32+'Tab 4-PPN12'!R32+'Tab 4-PPN13'!R32+'Tab 4-PPN14'!R32+'Tab 4-PPN15'!R32+'Tab 4-PPN16'!R32+'Tab 4-PPN17'!R32+'Tab 4-PPN18'!R32+'Tab 4-PPN19'!R32+'Tab 4-PPN20'!R32</f>
        <v>0</v>
      </c>
      <c r="S31" s="259">
        <f>'Tab 3'!S31+'Tab 4-PPN1'!S32+'Tab 4-PPN2'!S32+'Tab 4-PPN3'!S32+'Tab 4-PPN4'!S32+'Tab 4-PPN5'!S32+'Tab 4-PPN6'!S32+'Tab 4-PPN7'!S32+'Tab 4-PPN8'!S32+'Tab 4-PPN9'!S32+'Tab 4-PPN10'!S32+'Tab 4-PPN11'!S32+'Tab 4-PPN12'!S32+'Tab 4-PPN13'!S32+'Tab 4-PPN14'!S32+'Tab 4-PPN15'!S32+'Tab 4-PPN16'!S32+'Tab 4-PPN17'!S32+'Tab 4-PPN18'!S32+'Tab 4-PPN19'!S32+'Tab 4-PPN20'!S32</f>
        <v>0</v>
      </c>
      <c r="V31" s="9">
        <f t="shared" si="2"/>
        <v>0</v>
      </c>
    </row>
    <row r="32" spans="2:22" ht="24.75" customHeight="1">
      <c r="B32" s="37"/>
      <c r="C32" s="121"/>
      <c r="D32" s="167"/>
      <c r="E32" s="259">
        <f>'Tab 3'!E32+'Tab 4-PPN1'!E33+'Tab 4-PPN2'!E33+'Tab 4-PPN3'!E33+'Tab 4-PPN4'!E33+'Tab 4-PPN5'!E33+'Tab 4-PPN6'!E33+'Tab 4-PPN7'!E33+'Tab 4-PPN8'!E33+'Tab 4-PPN9'!E33+'Tab 4-PPN10'!E33+'Tab 4-PPN11'!E33+'Tab 4-PPN12'!E33+'Tab 4-PPN13'!E33+'Tab 4-PPN14'!E33+'Tab 4-PPN15'!E33+'Tab 4-PPN16'!E33+'Tab 4-PPN17'!E33+'Tab 4-PPN18'!E33+'Tab 4-PPN19'!E33+'Tab 4-PPN20'!E33</f>
        <v>0</v>
      </c>
      <c r="F32" s="259">
        <f>'Tab 3'!F32+'Tab 4-PPN1'!F33+'Tab 4-PPN2'!F33+'Tab 4-PPN3'!F33+'Tab 4-PPN4'!F33+'Tab 4-PPN5'!F33+'Tab 4-PPN6'!F33+'Tab 4-PPN7'!F33+'Tab 4-PPN8'!F33+'Tab 4-PPN9'!F33+'Tab 4-PPN10'!F33+'Tab 4-PPN11'!F33+'Tab 4-PPN12'!F33+'Tab 4-PPN13'!F33+'Tab 4-PPN14'!F33+'Tab 4-PPN15'!F33+'Tab 4-PPN16'!F33+'Tab 4-PPN17'!F33+'Tab 4-PPN18'!F33+'Tab 4-PPN19'!F33+'Tab 4-PPN20'!F33</f>
        <v>0</v>
      </c>
      <c r="G32" s="259">
        <f t="shared" si="1"/>
        <v>0</v>
      </c>
      <c r="H32" s="259">
        <f>'Tab 3'!H32+'Tab 4-PPN1'!H33+'Tab 4-PPN2'!H33+'Tab 4-PPN3'!H33+'Tab 4-PPN4'!H33+'Tab 4-PPN5'!H33+'Tab 4-PPN6'!H33+'Tab 4-PPN7'!H33+'Tab 4-PPN8'!H33+'Tab 4-PPN9'!H33+'Tab 4-PPN10'!H33+'Tab 4-PPN11'!H33+'Tab 4-PPN12'!H33+'Tab 4-PPN13'!H33+'Tab 4-PPN14'!H33+'Tab 4-PPN15'!H33+'Tab 4-PPN16'!H33+'Tab 4-PPN17'!H33+'Tab 4-PPN18'!H33+'Tab 4-PPN19'!H33+'Tab 4-PPN20'!H33</f>
        <v>0</v>
      </c>
      <c r="I32" s="259">
        <f>'Tab 3'!I32+'Tab 4-PPN1'!I33+'Tab 4-PPN2'!I33+'Tab 4-PPN3'!I33+'Tab 4-PPN4'!I33+'Tab 4-PPN5'!I33+'Tab 4-PPN6'!I33+'Tab 4-PPN7'!I33+'Tab 4-PPN8'!I33+'Tab 4-PPN9'!I33+'Tab 4-PPN10'!I33+'Tab 4-PPN11'!I33+'Tab 4-PPN12'!I33+'Tab 4-PPN13'!I33+'Tab 4-PPN14'!I33+'Tab 4-PPN15'!I33+'Tab 4-PPN16'!I33+'Tab 4-PPN17'!I33+'Tab 4-PPN18'!I33+'Tab 4-PPN19'!I33+'Tab 4-PPN20'!I33</f>
        <v>0</v>
      </c>
      <c r="J32" s="259">
        <f>'Tab 3'!J32+'Tab 4-PPN1'!J33+'Tab 4-PPN2'!J33+'Tab 4-PPN3'!J33+'Tab 4-PPN4'!J33+'Tab 4-PPN5'!J33+'Tab 4-PPN6'!J33+'Tab 4-PPN7'!J33+'Tab 4-PPN8'!J33+'Tab 4-PPN9'!J33+'Tab 4-PPN10'!J33+'Tab 4-PPN11'!J33+'Tab 4-PPN12'!J33+'Tab 4-PPN13'!J33+'Tab 4-PPN14'!J33+'Tab 4-PPN15'!J33+'Tab 4-PPN16'!J33+'Tab 4-PPN17'!J33+'Tab 4-PPN18'!J33+'Tab 4-PPN19'!J33+'Tab 4-PPN20'!J33</f>
        <v>0</v>
      </c>
      <c r="K32" s="259">
        <f>'Tab 3'!K32+'Tab 4-PPN1'!K33+'Tab 4-PPN2'!K33+'Tab 4-PPN3'!K33+'Tab 4-PPN4'!K33+'Tab 4-PPN5'!K33+'Tab 4-PPN6'!K33+'Tab 4-PPN7'!K33+'Tab 4-PPN8'!K33+'Tab 4-PPN9'!K33+'Tab 4-PPN10'!K33+'Tab 4-PPN11'!K33+'Tab 4-PPN12'!K33+'Tab 4-PPN13'!K33+'Tab 4-PPN14'!K33+'Tab 4-PPN15'!K33+'Tab 4-PPN16'!K33+'Tab 4-PPN17'!K33+'Tab 4-PPN18'!K33+'Tab 4-PPN19'!K33+'Tab 4-PPN20'!K33</f>
        <v>0</v>
      </c>
      <c r="L32" s="259">
        <f>'Tab 3'!L32+'Tab 4-PPN1'!L33+'Tab 4-PPN2'!L33+'Tab 4-PPN3'!L33+'Tab 4-PPN4'!L33+'Tab 4-PPN5'!L33+'Tab 4-PPN6'!L33+'Tab 4-PPN7'!L33+'Tab 4-PPN8'!L33+'Tab 4-PPN9'!L33+'Tab 4-PPN10'!L33+'Tab 4-PPN11'!L33+'Tab 4-PPN12'!L33+'Tab 4-PPN13'!L33+'Tab 4-PPN14'!L33+'Tab 4-PPN15'!L33+'Tab 4-PPN16'!L33+'Tab 4-PPN17'!L33+'Tab 4-PPN18'!L33+'Tab 4-PPN19'!L33+'Tab 4-PPN20'!L33</f>
        <v>0</v>
      </c>
      <c r="M32" s="259">
        <f>'Tab 3'!M32+'Tab 4-PPN1'!M33+'Tab 4-PPN2'!M33+'Tab 4-PPN3'!M33+'Tab 4-PPN4'!M33+'Tab 4-PPN5'!M33+'Tab 4-PPN6'!M33+'Tab 4-PPN7'!M33+'Tab 4-PPN8'!M33+'Tab 4-PPN9'!M33+'Tab 4-PPN10'!M33+'Tab 4-PPN11'!M33+'Tab 4-PPN12'!M33+'Tab 4-PPN13'!M33+'Tab 4-PPN14'!M33+'Tab 4-PPN15'!M33+'Tab 4-PPN16'!M33+'Tab 4-PPN17'!M33+'Tab 4-PPN18'!M33+'Tab 4-PPN19'!M33+'Tab 4-PPN20'!M33</f>
        <v>0</v>
      </c>
      <c r="N32" s="259">
        <f>'Tab 3'!N32+'Tab 4-PPN1'!N33+'Tab 4-PPN2'!N33+'Tab 4-PPN3'!N33+'Tab 4-PPN4'!N33+'Tab 4-PPN5'!N33+'Tab 4-PPN6'!N33+'Tab 4-PPN7'!N33+'Tab 4-PPN8'!N33+'Tab 4-PPN9'!N33+'Tab 4-PPN10'!N33+'Tab 4-PPN11'!N33+'Tab 4-PPN12'!N33+'Tab 4-PPN13'!N33+'Tab 4-PPN14'!N33+'Tab 4-PPN15'!N33+'Tab 4-PPN16'!N33+'Tab 4-PPN17'!N33+'Tab 4-PPN18'!N33+'Tab 4-PPN19'!N33+'Tab 4-PPN20'!N33</f>
        <v>0</v>
      </c>
      <c r="O32" s="259">
        <f>'Tab 3'!O32+'Tab 4-PPN1'!O33+'Tab 4-PPN2'!O33+'Tab 4-PPN3'!O33+'Tab 4-PPN4'!O33+'Tab 4-PPN5'!O33+'Tab 4-PPN6'!O33+'Tab 4-PPN7'!O33+'Tab 4-PPN8'!O33+'Tab 4-PPN9'!O33+'Tab 4-PPN10'!O33+'Tab 4-PPN11'!O33+'Tab 4-PPN12'!O33+'Tab 4-PPN13'!O33+'Tab 4-PPN14'!O33+'Tab 4-PPN15'!O33+'Tab 4-PPN16'!O33+'Tab 4-PPN17'!O33+'Tab 4-PPN18'!O33+'Tab 4-PPN19'!O33+'Tab 4-PPN20'!O33</f>
        <v>0</v>
      </c>
      <c r="P32" s="259">
        <f>'Tab 3'!P32+'Tab 4-PPN1'!P33+'Tab 4-PPN2'!P33+'Tab 4-PPN3'!P33+'Tab 4-PPN4'!P33+'Tab 4-PPN5'!P33+'Tab 4-PPN6'!P33+'Tab 4-PPN7'!P33+'Tab 4-PPN8'!P33+'Tab 4-PPN9'!P33+'Tab 4-PPN10'!P33+'Tab 4-PPN11'!P33+'Tab 4-PPN12'!P33+'Tab 4-PPN13'!P33+'Tab 4-PPN14'!P33+'Tab 4-PPN15'!P33+'Tab 4-PPN16'!P33+'Tab 4-PPN17'!P33+'Tab 4-PPN18'!P33+'Tab 4-PPN19'!P33+'Tab 4-PPN20'!P33</f>
        <v>0</v>
      </c>
      <c r="Q32" s="259">
        <f>'Tab 3'!Q32+'Tab 4-PPN1'!Q33+'Tab 4-PPN2'!Q33+'Tab 4-PPN3'!Q33+'Tab 4-PPN4'!Q33+'Tab 4-PPN5'!Q33+'Tab 4-PPN6'!Q33+'Tab 4-PPN7'!Q33+'Tab 4-PPN8'!Q33+'Tab 4-PPN9'!Q33+'Tab 4-PPN10'!Q33+'Tab 4-PPN11'!Q33+'Tab 4-PPN12'!Q33+'Tab 4-PPN13'!Q33+'Tab 4-PPN14'!Q33+'Tab 4-PPN15'!Q33+'Tab 4-PPN16'!Q33+'Tab 4-PPN17'!Q33+'Tab 4-PPN18'!Q33+'Tab 4-PPN19'!Q33+'Tab 4-PPN20'!Q33</f>
        <v>0</v>
      </c>
      <c r="R32" s="259">
        <f>'Tab 3'!R32+'Tab 4-PPN1'!R33+'Tab 4-PPN2'!R33+'Tab 4-PPN3'!R33+'Tab 4-PPN4'!R33+'Tab 4-PPN5'!R33+'Tab 4-PPN6'!R33+'Tab 4-PPN7'!R33+'Tab 4-PPN8'!R33+'Tab 4-PPN9'!R33+'Tab 4-PPN10'!R33+'Tab 4-PPN11'!R33+'Tab 4-PPN12'!R33+'Tab 4-PPN13'!R33+'Tab 4-PPN14'!R33+'Tab 4-PPN15'!R33+'Tab 4-PPN16'!R33+'Tab 4-PPN17'!R33+'Tab 4-PPN18'!R33+'Tab 4-PPN19'!R33+'Tab 4-PPN20'!R33</f>
        <v>0</v>
      </c>
      <c r="S32" s="260">
        <f>'Tab 3'!S32+'Tab 4-PPN1'!S33+'Tab 4-PPN2'!S33+'Tab 4-PPN3'!S33+'Tab 4-PPN4'!S33+'Tab 4-PPN5'!S33+'Tab 4-PPN6'!S33+'Tab 4-PPN7'!S33+'Tab 4-PPN8'!S33+'Tab 4-PPN9'!S33+'Tab 4-PPN10'!S33+'Tab 4-PPN11'!S33+'Tab 4-PPN12'!S33+'Tab 4-PPN13'!S33+'Tab 4-PPN14'!S33+'Tab 4-PPN15'!S33+'Tab 4-PPN16'!S33+'Tab 4-PPN17'!S33+'Tab 4-PPN18'!S33+'Tab 4-PPN19'!S33+'Tab 4-PPN20'!S33</f>
        <v>0</v>
      </c>
      <c r="V32" s="9">
        <f t="shared" si="2"/>
        <v>0</v>
      </c>
    </row>
    <row r="33" spans="2:22" ht="39">
      <c r="B33" s="37">
        <v>3</v>
      </c>
      <c r="C33" s="124" t="s">
        <v>87</v>
      </c>
      <c r="D33" s="167">
        <v>614300</v>
      </c>
      <c r="E33" s="259">
        <f>'Tab 3'!E33+'Tab 4-PPN1'!E34+'Tab 4-PPN2'!E34+'Tab 4-PPN3'!E34+'Tab 4-PPN4'!E34+'Tab 4-PPN5'!E34+'Tab 4-PPN6'!E34+'Tab 4-PPN7'!E34+'Tab 4-PPN8'!E34+'Tab 4-PPN9'!E34+'Tab 4-PPN10'!E34+'Tab 4-PPN11'!E34+'Tab 4-PPN12'!E34+'Tab 4-PPN13'!E34+'Tab 4-PPN14'!E34+'Tab 4-PPN15'!E34+'Tab 4-PPN16'!E34+'Tab 4-PPN17'!E34+'Tab 4-PPN18'!E34+'Tab 4-PPN19'!E34+'Tab 4-PPN20'!E34</f>
        <v>0</v>
      </c>
      <c r="F33" s="259">
        <f>'Tab 3'!F33+'Tab 4-PPN1'!F34+'Tab 4-PPN2'!F34+'Tab 4-PPN3'!F34+'Tab 4-PPN4'!F34+'Tab 4-PPN5'!F34+'Tab 4-PPN6'!F34+'Tab 4-PPN7'!F34+'Tab 4-PPN8'!F34+'Tab 4-PPN9'!F34+'Tab 4-PPN10'!F34+'Tab 4-PPN11'!F34+'Tab 4-PPN12'!F34+'Tab 4-PPN13'!F34+'Tab 4-PPN14'!F34+'Tab 4-PPN15'!F34+'Tab 4-PPN16'!F34+'Tab 4-PPN17'!F34+'Tab 4-PPN18'!F34+'Tab 4-PPN19'!F34+'Tab 4-PPN20'!F34</f>
        <v>0</v>
      </c>
      <c r="G33" s="259">
        <f t="shared" si="1"/>
        <v>0</v>
      </c>
      <c r="H33" s="259">
        <f>'Tab 3'!H33+'Tab 4-PPN1'!H34+'Tab 4-PPN2'!H34+'Tab 4-PPN3'!H34+'Tab 4-PPN4'!H34+'Tab 4-PPN5'!H34+'Tab 4-PPN6'!H34+'Tab 4-PPN7'!H34+'Tab 4-PPN8'!H34+'Tab 4-PPN9'!H34+'Tab 4-PPN10'!H34+'Tab 4-PPN11'!H34+'Tab 4-PPN12'!H34+'Tab 4-PPN13'!H34+'Tab 4-PPN14'!H34+'Tab 4-PPN15'!H34+'Tab 4-PPN16'!H34+'Tab 4-PPN17'!H34+'Tab 4-PPN18'!H34+'Tab 4-PPN19'!H34+'Tab 4-PPN20'!H34</f>
        <v>0</v>
      </c>
      <c r="I33" s="259">
        <f>'Tab 3'!I33+'Tab 4-PPN1'!I34+'Tab 4-PPN2'!I34+'Tab 4-PPN3'!I34+'Tab 4-PPN4'!I34+'Tab 4-PPN5'!I34+'Tab 4-PPN6'!I34+'Tab 4-PPN7'!I34+'Tab 4-PPN8'!I34+'Tab 4-PPN9'!I34+'Tab 4-PPN10'!I34+'Tab 4-PPN11'!I34+'Tab 4-PPN12'!I34+'Tab 4-PPN13'!I34+'Tab 4-PPN14'!I34+'Tab 4-PPN15'!I34+'Tab 4-PPN16'!I34+'Tab 4-PPN17'!I34+'Tab 4-PPN18'!I34+'Tab 4-PPN19'!I34+'Tab 4-PPN20'!I34</f>
        <v>0</v>
      </c>
      <c r="J33" s="259">
        <f>'Tab 3'!J33+'Tab 4-PPN1'!J34+'Tab 4-PPN2'!J34+'Tab 4-PPN3'!J34+'Tab 4-PPN4'!J34+'Tab 4-PPN5'!J34+'Tab 4-PPN6'!J34+'Tab 4-PPN7'!J34+'Tab 4-PPN8'!J34+'Tab 4-PPN9'!J34+'Tab 4-PPN10'!J34+'Tab 4-PPN11'!J34+'Tab 4-PPN12'!J34+'Tab 4-PPN13'!J34+'Tab 4-PPN14'!J34+'Tab 4-PPN15'!J34+'Tab 4-PPN16'!J34+'Tab 4-PPN17'!J34+'Tab 4-PPN18'!J34+'Tab 4-PPN19'!J34+'Tab 4-PPN20'!J34</f>
        <v>0</v>
      </c>
      <c r="K33" s="259">
        <f>'Tab 3'!K33+'Tab 4-PPN1'!K34+'Tab 4-PPN2'!K34+'Tab 4-PPN3'!K34+'Tab 4-PPN4'!K34+'Tab 4-PPN5'!K34+'Tab 4-PPN6'!K34+'Tab 4-PPN7'!K34+'Tab 4-PPN8'!K34+'Tab 4-PPN9'!K34+'Tab 4-PPN10'!K34+'Tab 4-PPN11'!K34+'Tab 4-PPN12'!K34+'Tab 4-PPN13'!K34+'Tab 4-PPN14'!K34+'Tab 4-PPN15'!K34+'Tab 4-PPN16'!K34+'Tab 4-PPN17'!K34+'Tab 4-PPN18'!K34+'Tab 4-PPN19'!K34+'Tab 4-PPN20'!K34</f>
        <v>0</v>
      </c>
      <c r="L33" s="259">
        <f>'Tab 3'!L33+'Tab 4-PPN1'!L34+'Tab 4-PPN2'!L34+'Tab 4-PPN3'!L34+'Tab 4-PPN4'!L34+'Tab 4-PPN5'!L34+'Tab 4-PPN6'!L34+'Tab 4-PPN7'!L34+'Tab 4-PPN8'!L34+'Tab 4-PPN9'!L34+'Tab 4-PPN10'!L34+'Tab 4-PPN11'!L34+'Tab 4-PPN12'!L34+'Tab 4-PPN13'!L34+'Tab 4-PPN14'!L34+'Tab 4-PPN15'!L34+'Tab 4-PPN16'!L34+'Tab 4-PPN17'!L34+'Tab 4-PPN18'!L34+'Tab 4-PPN19'!L34+'Tab 4-PPN20'!L34</f>
        <v>0</v>
      </c>
      <c r="M33" s="259">
        <f>'Tab 3'!M33+'Tab 4-PPN1'!M34+'Tab 4-PPN2'!M34+'Tab 4-PPN3'!M34+'Tab 4-PPN4'!M34+'Tab 4-PPN5'!M34+'Tab 4-PPN6'!M34+'Tab 4-PPN7'!M34+'Tab 4-PPN8'!M34+'Tab 4-PPN9'!M34+'Tab 4-PPN10'!M34+'Tab 4-PPN11'!M34+'Tab 4-PPN12'!M34+'Tab 4-PPN13'!M34+'Tab 4-PPN14'!M34+'Tab 4-PPN15'!M34+'Tab 4-PPN16'!M34+'Tab 4-PPN17'!M34+'Tab 4-PPN18'!M34+'Tab 4-PPN19'!M34+'Tab 4-PPN20'!M34</f>
        <v>0</v>
      </c>
      <c r="N33" s="259">
        <f>'Tab 3'!N33+'Tab 4-PPN1'!N34+'Tab 4-PPN2'!N34+'Tab 4-PPN3'!N34+'Tab 4-PPN4'!N34+'Tab 4-PPN5'!N34+'Tab 4-PPN6'!N34+'Tab 4-PPN7'!N34+'Tab 4-PPN8'!N34+'Tab 4-PPN9'!N34+'Tab 4-PPN10'!N34+'Tab 4-PPN11'!N34+'Tab 4-PPN12'!N34+'Tab 4-PPN13'!N34+'Tab 4-PPN14'!N34+'Tab 4-PPN15'!N34+'Tab 4-PPN16'!N34+'Tab 4-PPN17'!N34+'Tab 4-PPN18'!N34+'Tab 4-PPN19'!N34+'Tab 4-PPN20'!N34</f>
        <v>0</v>
      </c>
      <c r="O33" s="259">
        <f>'Tab 3'!O33+'Tab 4-PPN1'!O34+'Tab 4-PPN2'!O34+'Tab 4-PPN3'!O34+'Tab 4-PPN4'!O34+'Tab 4-PPN5'!O34+'Tab 4-PPN6'!O34+'Tab 4-PPN7'!O34+'Tab 4-PPN8'!O34+'Tab 4-PPN9'!O34+'Tab 4-PPN10'!O34+'Tab 4-PPN11'!O34+'Tab 4-PPN12'!O34+'Tab 4-PPN13'!O34+'Tab 4-PPN14'!O34+'Tab 4-PPN15'!O34+'Tab 4-PPN16'!O34+'Tab 4-PPN17'!O34+'Tab 4-PPN18'!O34+'Tab 4-PPN19'!O34+'Tab 4-PPN20'!O34</f>
        <v>0</v>
      </c>
      <c r="P33" s="259">
        <f>'Tab 3'!P33+'Tab 4-PPN1'!P34+'Tab 4-PPN2'!P34+'Tab 4-PPN3'!P34+'Tab 4-PPN4'!P34+'Tab 4-PPN5'!P34+'Tab 4-PPN6'!P34+'Tab 4-PPN7'!P34+'Tab 4-PPN8'!P34+'Tab 4-PPN9'!P34+'Tab 4-PPN10'!P34+'Tab 4-PPN11'!P34+'Tab 4-PPN12'!P34+'Tab 4-PPN13'!P34+'Tab 4-PPN14'!P34+'Tab 4-PPN15'!P34+'Tab 4-PPN16'!P34+'Tab 4-PPN17'!P34+'Tab 4-PPN18'!P34+'Tab 4-PPN19'!P34+'Tab 4-PPN20'!P34</f>
        <v>0</v>
      </c>
      <c r="Q33" s="259">
        <f>'Tab 3'!Q33+'Tab 4-PPN1'!Q34+'Tab 4-PPN2'!Q34+'Tab 4-PPN3'!Q34+'Tab 4-PPN4'!Q34+'Tab 4-PPN5'!Q34+'Tab 4-PPN6'!Q34+'Tab 4-PPN7'!Q34+'Tab 4-PPN8'!Q34+'Tab 4-PPN9'!Q34+'Tab 4-PPN10'!Q34+'Tab 4-PPN11'!Q34+'Tab 4-PPN12'!Q34+'Tab 4-PPN13'!Q34+'Tab 4-PPN14'!Q34+'Tab 4-PPN15'!Q34+'Tab 4-PPN16'!Q34+'Tab 4-PPN17'!Q34+'Tab 4-PPN18'!Q34+'Tab 4-PPN19'!Q34+'Tab 4-PPN20'!Q34</f>
        <v>0</v>
      </c>
      <c r="R33" s="259">
        <f>'Tab 3'!R33+'Tab 4-PPN1'!R34+'Tab 4-PPN2'!R34+'Tab 4-PPN3'!R34+'Tab 4-PPN4'!R34+'Tab 4-PPN5'!R34+'Tab 4-PPN6'!R34+'Tab 4-PPN7'!R34+'Tab 4-PPN8'!R34+'Tab 4-PPN9'!R34+'Tab 4-PPN10'!R34+'Tab 4-PPN11'!R34+'Tab 4-PPN12'!R34+'Tab 4-PPN13'!R34+'Tab 4-PPN14'!R34+'Tab 4-PPN15'!R34+'Tab 4-PPN16'!R34+'Tab 4-PPN17'!R34+'Tab 4-PPN18'!R34+'Tab 4-PPN19'!R34+'Tab 4-PPN20'!R34</f>
        <v>0</v>
      </c>
      <c r="S33" s="259">
        <f>'Tab 3'!S33+'Tab 4-PPN1'!S34+'Tab 4-PPN2'!S34+'Tab 4-PPN3'!S34+'Tab 4-PPN4'!S34+'Tab 4-PPN5'!S34+'Tab 4-PPN6'!S34+'Tab 4-PPN7'!S34+'Tab 4-PPN8'!S34+'Tab 4-PPN9'!S34+'Tab 4-PPN10'!S34+'Tab 4-PPN11'!S34+'Tab 4-PPN12'!S34+'Tab 4-PPN13'!S34+'Tab 4-PPN14'!S34+'Tab 4-PPN15'!S34+'Tab 4-PPN16'!S34+'Tab 4-PPN17'!S34+'Tab 4-PPN18'!S34+'Tab 4-PPN19'!S34+'Tab 4-PPN20'!S34</f>
        <v>0</v>
      </c>
      <c r="V33" s="9">
        <f t="shared" si="2"/>
        <v>0</v>
      </c>
    </row>
    <row r="34" spans="2:22" ht="24.75" customHeight="1">
      <c r="B34" s="37"/>
      <c r="C34" s="121"/>
      <c r="D34" s="167"/>
      <c r="E34" s="259">
        <f>'Tab 3'!E34+'Tab 4-PPN1'!E35+'Tab 4-PPN2'!E35+'Tab 4-PPN3'!E35+'Tab 4-PPN4'!E35+'Tab 4-PPN5'!E35+'Tab 4-PPN6'!E35+'Tab 4-PPN7'!E35+'Tab 4-PPN8'!E35+'Tab 4-PPN9'!E35+'Tab 4-PPN10'!E35+'Tab 4-PPN11'!E35+'Tab 4-PPN12'!E35+'Tab 4-PPN13'!E35+'Tab 4-PPN14'!E35+'Tab 4-PPN15'!E35+'Tab 4-PPN16'!E35+'Tab 4-PPN17'!E35+'Tab 4-PPN18'!E35+'Tab 4-PPN19'!E35+'Tab 4-PPN20'!E35</f>
        <v>0</v>
      </c>
      <c r="F34" s="259">
        <f>'Tab 3'!F34+'Tab 4-PPN1'!F35+'Tab 4-PPN2'!F35+'Tab 4-PPN3'!F35+'Tab 4-PPN4'!F35+'Tab 4-PPN5'!F35+'Tab 4-PPN6'!F35+'Tab 4-PPN7'!F35+'Tab 4-PPN8'!F35+'Tab 4-PPN9'!F35+'Tab 4-PPN10'!F35+'Tab 4-PPN11'!F35+'Tab 4-PPN12'!F35+'Tab 4-PPN13'!F35+'Tab 4-PPN14'!F35+'Tab 4-PPN15'!F35+'Tab 4-PPN16'!F35+'Tab 4-PPN17'!F35+'Tab 4-PPN18'!F35+'Tab 4-PPN19'!F35+'Tab 4-PPN20'!F35</f>
        <v>0</v>
      </c>
      <c r="G34" s="259">
        <f t="shared" si="1"/>
        <v>0</v>
      </c>
      <c r="H34" s="259">
        <f>'Tab 3'!H34+'Tab 4-PPN1'!H35+'Tab 4-PPN2'!H35+'Tab 4-PPN3'!H35+'Tab 4-PPN4'!H35+'Tab 4-PPN5'!H35+'Tab 4-PPN6'!H35+'Tab 4-PPN7'!H35+'Tab 4-PPN8'!H35+'Tab 4-PPN9'!H35+'Tab 4-PPN10'!H35+'Tab 4-PPN11'!H35+'Tab 4-PPN12'!H35+'Tab 4-PPN13'!H35+'Tab 4-PPN14'!H35+'Tab 4-PPN15'!H35+'Tab 4-PPN16'!H35+'Tab 4-PPN17'!H35+'Tab 4-PPN18'!H35+'Tab 4-PPN19'!H35+'Tab 4-PPN20'!H35</f>
        <v>0</v>
      </c>
      <c r="I34" s="259">
        <f>'Tab 3'!I34+'Tab 4-PPN1'!I35+'Tab 4-PPN2'!I35+'Tab 4-PPN3'!I35+'Tab 4-PPN4'!I35+'Tab 4-PPN5'!I35+'Tab 4-PPN6'!I35+'Tab 4-PPN7'!I35+'Tab 4-PPN8'!I35+'Tab 4-PPN9'!I35+'Tab 4-PPN10'!I35+'Tab 4-PPN11'!I35+'Tab 4-PPN12'!I35+'Tab 4-PPN13'!I35+'Tab 4-PPN14'!I35+'Tab 4-PPN15'!I35+'Tab 4-PPN16'!I35+'Tab 4-PPN17'!I35+'Tab 4-PPN18'!I35+'Tab 4-PPN19'!I35+'Tab 4-PPN20'!I35</f>
        <v>0</v>
      </c>
      <c r="J34" s="259">
        <f>'Tab 3'!J34+'Tab 4-PPN1'!J35+'Tab 4-PPN2'!J35+'Tab 4-PPN3'!J35+'Tab 4-PPN4'!J35+'Tab 4-PPN5'!J35+'Tab 4-PPN6'!J35+'Tab 4-PPN7'!J35+'Tab 4-PPN8'!J35+'Tab 4-PPN9'!J35+'Tab 4-PPN10'!J35+'Tab 4-PPN11'!J35+'Tab 4-PPN12'!J35+'Tab 4-PPN13'!J35+'Tab 4-PPN14'!J35+'Tab 4-PPN15'!J35+'Tab 4-PPN16'!J35+'Tab 4-PPN17'!J35+'Tab 4-PPN18'!J35+'Tab 4-PPN19'!J35+'Tab 4-PPN20'!J35</f>
        <v>0</v>
      </c>
      <c r="K34" s="259">
        <f>'Tab 3'!K34+'Tab 4-PPN1'!K35+'Tab 4-PPN2'!K35+'Tab 4-PPN3'!K35+'Tab 4-PPN4'!K35+'Tab 4-PPN5'!K35+'Tab 4-PPN6'!K35+'Tab 4-PPN7'!K35+'Tab 4-PPN8'!K35+'Tab 4-PPN9'!K35+'Tab 4-PPN10'!K35+'Tab 4-PPN11'!K35+'Tab 4-PPN12'!K35+'Tab 4-PPN13'!K35+'Tab 4-PPN14'!K35+'Tab 4-PPN15'!K35+'Tab 4-PPN16'!K35+'Tab 4-PPN17'!K35+'Tab 4-PPN18'!K35+'Tab 4-PPN19'!K35+'Tab 4-PPN20'!K35</f>
        <v>0</v>
      </c>
      <c r="L34" s="259">
        <f>'Tab 3'!L34+'Tab 4-PPN1'!L35+'Tab 4-PPN2'!L35+'Tab 4-PPN3'!L35+'Tab 4-PPN4'!L35+'Tab 4-PPN5'!L35+'Tab 4-PPN6'!L35+'Tab 4-PPN7'!L35+'Tab 4-PPN8'!L35+'Tab 4-PPN9'!L35+'Tab 4-PPN10'!L35+'Tab 4-PPN11'!L35+'Tab 4-PPN12'!L35+'Tab 4-PPN13'!L35+'Tab 4-PPN14'!L35+'Tab 4-PPN15'!L35+'Tab 4-PPN16'!L35+'Tab 4-PPN17'!L35+'Tab 4-PPN18'!L35+'Tab 4-PPN19'!L35+'Tab 4-PPN20'!L35</f>
        <v>0</v>
      </c>
      <c r="M34" s="259">
        <f>'Tab 3'!M34+'Tab 4-PPN1'!M35+'Tab 4-PPN2'!M35+'Tab 4-PPN3'!M35+'Tab 4-PPN4'!M35+'Tab 4-PPN5'!M35+'Tab 4-PPN6'!M35+'Tab 4-PPN7'!M35+'Tab 4-PPN8'!M35+'Tab 4-PPN9'!M35+'Tab 4-PPN10'!M35+'Tab 4-PPN11'!M35+'Tab 4-PPN12'!M35+'Tab 4-PPN13'!M35+'Tab 4-PPN14'!M35+'Tab 4-PPN15'!M35+'Tab 4-PPN16'!M35+'Tab 4-PPN17'!M35+'Tab 4-PPN18'!M35+'Tab 4-PPN19'!M35+'Tab 4-PPN20'!M35</f>
        <v>0</v>
      </c>
      <c r="N34" s="259">
        <f>'Tab 3'!N34+'Tab 4-PPN1'!N35+'Tab 4-PPN2'!N35+'Tab 4-PPN3'!N35+'Tab 4-PPN4'!N35+'Tab 4-PPN5'!N35+'Tab 4-PPN6'!N35+'Tab 4-PPN7'!N35+'Tab 4-PPN8'!N35+'Tab 4-PPN9'!N35+'Tab 4-PPN10'!N35+'Tab 4-PPN11'!N35+'Tab 4-PPN12'!N35+'Tab 4-PPN13'!N35+'Tab 4-PPN14'!N35+'Tab 4-PPN15'!N35+'Tab 4-PPN16'!N35+'Tab 4-PPN17'!N35+'Tab 4-PPN18'!N35+'Tab 4-PPN19'!N35+'Tab 4-PPN20'!N35</f>
        <v>0</v>
      </c>
      <c r="O34" s="259">
        <f>'Tab 3'!O34+'Tab 4-PPN1'!O35+'Tab 4-PPN2'!O35+'Tab 4-PPN3'!O35+'Tab 4-PPN4'!O35+'Tab 4-PPN5'!O35+'Tab 4-PPN6'!O35+'Tab 4-PPN7'!O35+'Tab 4-PPN8'!O35+'Tab 4-PPN9'!O35+'Tab 4-PPN10'!O35+'Tab 4-PPN11'!O35+'Tab 4-PPN12'!O35+'Tab 4-PPN13'!O35+'Tab 4-PPN14'!O35+'Tab 4-PPN15'!O35+'Tab 4-PPN16'!O35+'Tab 4-PPN17'!O35+'Tab 4-PPN18'!O35+'Tab 4-PPN19'!O35+'Tab 4-PPN20'!O35</f>
        <v>0</v>
      </c>
      <c r="P34" s="259">
        <f>'Tab 3'!P34+'Tab 4-PPN1'!P35+'Tab 4-PPN2'!P35+'Tab 4-PPN3'!P35+'Tab 4-PPN4'!P35+'Tab 4-PPN5'!P35+'Tab 4-PPN6'!P35+'Tab 4-PPN7'!P35+'Tab 4-PPN8'!P35+'Tab 4-PPN9'!P35+'Tab 4-PPN10'!P35+'Tab 4-PPN11'!P35+'Tab 4-PPN12'!P35+'Tab 4-PPN13'!P35+'Tab 4-PPN14'!P35+'Tab 4-PPN15'!P35+'Tab 4-PPN16'!P35+'Tab 4-PPN17'!P35+'Tab 4-PPN18'!P35+'Tab 4-PPN19'!P35+'Tab 4-PPN20'!P35</f>
        <v>0</v>
      </c>
      <c r="Q34" s="259">
        <f>'Tab 3'!Q34+'Tab 4-PPN1'!Q35+'Tab 4-PPN2'!Q35+'Tab 4-PPN3'!Q35+'Tab 4-PPN4'!Q35+'Tab 4-PPN5'!Q35+'Tab 4-PPN6'!Q35+'Tab 4-PPN7'!Q35+'Tab 4-PPN8'!Q35+'Tab 4-PPN9'!Q35+'Tab 4-PPN10'!Q35+'Tab 4-PPN11'!Q35+'Tab 4-PPN12'!Q35+'Tab 4-PPN13'!Q35+'Tab 4-PPN14'!Q35+'Tab 4-PPN15'!Q35+'Tab 4-PPN16'!Q35+'Tab 4-PPN17'!Q35+'Tab 4-PPN18'!Q35+'Tab 4-PPN19'!Q35+'Tab 4-PPN20'!Q35</f>
        <v>0</v>
      </c>
      <c r="R34" s="259">
        <f>'Tab 3'!R34+'Tab 4-PPN1'!R35+'Tab 4-PPN2'!R35+'Tab 4-PPN3'!R35+'Tab 4-PPN4'!R35+'Tab 4-PPN5'!R35+'Tab 4-PPN6'!R35+'Tab 4-PPN7'!R35+'Tab 4-PPN8'!R35+'Tab 4-PPN9'!R35+'Tab 4-PPN10'!R35+'Tab 4-PPN11'!R35+'Tab 4-PPN12'!R35+'Tab 4-PPN13'!R35+'Tab 4-PPN14'!R35+'Tab 4-PPN15'!R35+'Tab 4-PPN16'!R35+'Tab 4-PPN17'!R35+'Tab 4-PPN18'!R35+'Tab 4-PPN19'!R35+'Tab 4-PPN20'!R35</f>
        <v>0</v>
      </c>
      <c r="S34" s="260">
        <f>'Tab 3'!S34+'Tab 4-PPN1'!S35+'Tab 4-PPN2'!S35+'Tab 4-PPN3'!S35+'Tab 4-PPN4'!S35+'Tab 4-PPN5'!S35+'Tab 4-PPN6'!S35+'Tab 4-PPN7'!S35+'Tab 4-PPN8'!S35+'Tab 4-PPN9'!S35+'Tab 4-PPN10'!S35+'Tab 4-PPN11'!S35+'Tab 4-PPN12'!S35+'Tab 4-PPN13'!S35+'Tab 4-PPN14'!S35+'Tab 4-PPN15'!S35+'Tab 4-PPN16'!S35+'Tab 4-PPN17'!S35+'Tab 4-PPN18'!S35+'Tab 4-PPN19'!S35+'Tab 4-PPN20'!S35</f>
        <v>0</v>
      </c>
      <c r="V34" s="9">
        <f t="shared" si="2"/>
        <v>0</v>
      </c>
    </row>
    <row r="35" spans="2:22" ht="24.75" customHeight="1">
      <c r="B35" s="37"/>
      <c r="C35" s="121"/>
      <c r="D35" s="167"/>
      <c r="E35" s="259">
        <f>'Tab 3'!E35+'Tab 4-PPN1'!E36+'Tab 4-PPN2'!E36+'Tab 4-PPN3'!E36+'Tab 4-PPN4'!E36+'Tab 4-PPN5'!E38+'Tab 4-PPN6'!E36+'Tab 4-PPN7'!E36+'Tab 4-PPN8'!E36+'Tab 4-PPN9'!E36+'Tab 4-PPN10'!E36+'Tab 4-PPN11'!E36+'Tab 4-PPN12'!E36+'Tab 4-PPN13'!E36+'Tab 4-PPN14'!E36+'Tab 4-PPN15'!E36+'Tab 4-PPN16'!E36+'Tab 4-PPN17'!E36+'Tab 4-PPN18'!E36+'Tab 4-PPN19'!E36+'Tab 4-PPN20'!E36</f>
        <v>0</v>
      </c>
      <c r="F35" s="259">
        <f>'Tab 3'!F35+'Tab 4-PPN1'!F36+'Tab 4-PPN2'!F36+'Tab 4-PPN3'!F36+'Tab 4-PPN4'!F36+'Tab 4-PPN5'!F38+'Tab 4-PPN6'!F36+'Tab 4-PPN7'!F36+'Tab 4-PPN8'!F36+'Tab 4-PPN9'!F36+'Tab 4-PPN10'!F36+'Tab 4-PPN11'!F36+'Tab 4-PPN12'!F36+'Tab 4-PPN13'!F36+'Tab 4-PPN14'!F36+'Tab 4-PPN15'!F36+'Tab 4-PPN16'!F36+'Tab 4-PPN17'!F36+'Tab 4-PPN18'!F36+'Tab 4-PPN19'!F36+'Tab 4-PPN20'!F36</f>
        <v>0</v>
      </c>
      <c r="G35" s="259">
        <f t="shared" si="1"/>
        <v>0</v>
      </c>
      <c r="H35" s="259">
        <f>'Tab 3'!H35+'Tab 4-PPN1'!H36+'Tab 4-PPN2'!H36+'Tab 4-PPN3'!H36+'Tab 4-PPN4'!H36+'Tab 4-PPN5'!H38+'Tab 4-PPN6'!H36+'Tab 4-PPN7'!H36+'Tab 4-PPN8'!H36+'Tab 4-PPN9'!H36+'Tab 4-PPN10'!H36+'Tab 4-PPN11'!H36+'Tab 4-PPN12'!H36+'Tab 4-PPN13'!H36+'Tab 4-PPN14'!H36+'Tab 4-PPN15'!H36+'Tab 4-PPN16'!H36+'Tab 4-PPN17'!H36+'Tab 4-PPN18'!H36+'Tab 4-PPN19'!H36+'Tab 4-PPN20'!H36</f>
        <v>0</v>
      </c>
      <c r="I35" s="259">
        <f>'Tab 3'!I35+'Tab 4-PPN1'!I36+'Tab 4-PPN2'!I36+'Tab 4-PPN3'!I36+'Tab 4-PPN4'!I36+'Tab 4-PPN5'!I38+'Tab 4-PPN6'!I36+'Tab 4-PPN7'!I36+'Tab 4-PPN8'!I36+'Tab 4-PPN9'!I36+'Tab 4-PPN10'!I36+'Tab 4-PPN11'!I36+'Tab 4-PPN12'!I36+'Tab 4-PPN13'!I36+'Tab 4-PPN14'!I36+'Tab 4-PPN15'!I36+'Tab 4-PPN16'!I36+'Tab 4-PPN17'!I36+'Tab 4-PPN18'!I36+'Tab 4-PPN19'!I36+'Tab 4-PPN20'!I36</f>
        <v>0</v>
      </c>
      <c r="J35" s="259">
        <f>'Tab 3'!J35+'Tab 4-PPN1'!J36+'Tab 4-PPN2'!J36+'Tab 4-PPN3'!J36+'Tab 4-PPN4'!J36+'Tab 4-PPN5'!J38+'Tab 4-PPN6'!J36+'Tab 4-PPN7'!J36+'Tab 4-PPN8'!J36+'Tab 4-PPN9'!J36+'Tab 4-PPN10'!J36+'Tab 4-PPN11'!J36+'Tab 4-PPN12'!J36+'Tab 4-PPN13'!J36+'Tab 4-PPN14'!J36+'Tab 4-PPN15'!J36+'Tab 4-PPN16'!J36+'Tab 4-PPN17'!J36+'Tab 4-PPN18'!J36+'Tab 4-PPN19'!J36+'Tab 4-PPN20'!J36</f>
        <v>0</v>
      </c>
      <c r="K35" s="259">
        <f>'Tab 3'!K35+'Tab 4-PPN1'!K36+'Tab 4-PPN2'!K36+'Tab 4-PPN3'!K36+'Tab 4-PPN4'!K36+'Tab 4-PPN5'!K38+'Tab 4-PPN6'!K36+'Tab 4-PPN7'!K36+'Tab 4-PPN8'!K36+'Tab 4-PPN9'!K36+'Tab 4-PPN10'!K36+'Tab 4-PPN11'!K36+'Tab 4-PPN12'!K36+'Tab 4-PPN13'!K36+'Tab 4-PPN14'!K36+'Tab 4-PPN15'!K36+'Tab 4-PPN16'!K36+'Tab 4-PPN17'!K36+'Tab 4-PPN18'!K36+'Tab 4-PPN19'!K36+'Tab 4-PPN20'!K36</f>
        <v>0</v>
      </c>
      <c r="L35" s="259">
        <f>'Tab 3'!L35+'Tab 4-PPN1'!L36+'Tab 4-PPN2'!L36+'Tab 4-PPN3'!L36+'Tab 4-PPN4'!L36+'Tab 4-PPN5'!L38+'Tab 4-PPN6'!L36+'Tab 4-PPN7'!L36+'Tab 4-PPN8'!L36+'Tab 4-PPN9'!L36+'Tab 4-PPN10'!L36+'Tab 4-PPN11'!L36+'Tab 4-PPN12'!L36+'Tab 4-PPN13'!L36+'Tab 4-PPN14'!L36+'Tab 4-PPN15'!L36+'Tab 4-PPN16'!L36+'Tab 4-PPN17'!L36+'Tab 4-PPN18'!L36+'Tab 4-PPN19'!L36+'Tab 4-PPN20'!L36</f>
        <v>0</v>
      </c>
      <c r="M35" s="259">
        <f>'Tab 3'!M35+'Tab 4-PPN1'!M36+'Tab 4-PPN2'!M36+'Tab 4-PPN3'!M36+'Tab 4-PPN4'!M36+'Tab 4-PPN5'!M38+'Tab 4-PPN6'!M36+'Tab 4-PPN7'!M36+'Tab 4-PPN8'!M36+'Tab 4-PPN9'!M36+'Tab 4-PPN10'!M36+'Tab 4-PPN11'!M36+'Tab 4-PPN12'!M36+'Tab 4-PPN13'!M36+'Tab 4-PPN14'!M36+'Tab 4-PPN15'!M36+'Tab 4-PPN16'!M36+'Tab 4-PPN17'!M36+'Tab 4-PPN18'!M36+'Tab 4-PPN19'!M36+'Tab 4-PPN20'!M36</f>
        <v>0</v>
      </c>
      <c r="N35" s="259">
        <f>'Tab 3'!N35+'Tab 4-PPN1'!N36+'Tab 4-PPN2'!N36+'Tab 4-PPN3'!N36+'Tab 4-PPN4'!N36+'Tab 4-PPN5'!N38+'Tab 4-PPN6'!N36+'Tab 4-PPN7'!N36+'Tab 4-PPN8'!N36+'Tab 4-PPN9'!N36+'Tab 4-PPN10'!N36+'Tab 4-PPN11'!N36+'Tab 4-PPN12'!N36+'Tab 4-PPN13'!N36+'Tab 4-PPN14'!N36+'Tab 4-PPN15'!N36+'Tab 4-PPN16'!N36+'Tab 4-PPN17'!N36+'Tab 4-PPN18'!N36+'Tab 4-PPN19'!N36+'Tab 4-PPN20'!N36</f>
        <v>0</v>
      </c>
      <c r="O35" s="259">
        <f>'Tab 3'!O35+'Tab 4-PPN1'!O36+'Tab 4-PPN2'!O36+'Tab 4-PPN3'!O36+'Tab 4-PPN4'!O36+'Tab 4-PPN5'!O38+'Tab 4-PPN6'!O36+'Tab 4-PPN7'!O36+'Tab 4-PPN8'!O36+'Tab 4-PPN9'!O36+'Tab 4-PPN10'!O36+'Tab 4-PPN11'!O36+'Tab 4-PPN12'!O36+'Tab 4-PPN13'!O36+'Tab 4-PPN14'!O36+'Tab 4-PPN15'!O36+'Tab 4-PPN16'!O36+'Tab 4-PPN17'!O36+'Tab 4-PPN18'!O36+'Tab 4-PPN19'!O36+'Tab 4-PPN20'!O36</f>
        <v>0</v>
      </c>
      <c r="P35" s="259">
        <f>'Tab 3'!P35+'Tab 4-PPN1'!P36+'Tab 4-PPN2'!P36+'Tab 4-PPN3'!P36+'Tab 4-PPN4'!P36+'Tab 4-PPN5'!P38+'Tab 4-PPN6'!P36+'Tab 4-PPN7'!P36+'Tab 4-PPN8'!P36+'Tab 4-PPN9'!P36+'Tab 4-PPN10'!P36+'Tab 4-PPN11'!P36+'Tab 4-PPN12'!P36+'Tab 4-PPN13'!P36+'Tab 4-PPN14'!P36+'Tab 4-PPN15'!P36+'Tab 4-PPN16'!P36+'Tab 4-PPN17'!P36+'Tab 4-PPN18'!P36+'Tab 4-PPN19'!P36+'Tab 4-PPN20'!P36</f>
        <v>0</v>
      </c>
      <c r="Q35" s="259">
        <f>'Tab 3'!Q35+'Tab 4-PPN1'!Q36+'Tab 4-PPN2'!Q36+'Tab 4-PPN3'!Q36+'Tab 4-PPN4'!Q36+'Tab 4-PPN5'!Q38+'Tab 4-PPN6'!Q36+'Tab 4-PPN7'!Q36+'Tab 4-PPN8'!Q36+'Tab 4-PPN9'!Q36+'Tab 4-PPN10'!Q36+'Tab 4-PPN11'!Q36+'Tab 4-PPN12'!Q36+'Tab 4-PPN13'!Q36+'Tab 4-PPN14'!Q36+'Tab 4-PPN15'!Q36+'Tab 4-PPN16'!Q36+'Tab 4-PPN17'!Q36+'Tab 4-PPN18'!Q36+'Tab 4-PPN19'!Q36+'Tab 4-PPN20'!Q36</f>
        <v>0</v>
      </c>
      <c r="R35" s="259">
        <f>'Tab 3'!R35+'Tab 4-PPN1'!R36+'Tab 4-PPN2'!R36+'Tab 4-PPN3'!R36+'Tab 4-PPN4'!R36+'Tab 4-PPN5'!R38+'Tab 4-PPN6'!R36+'Tab 4-PPN7'!R36+'Tab 4-PPN8'!R36+'Tab 4-PPN9'!R36+'Tab 4-PPN10'!R36+'Tab 4-PPN11'!R36+'Tab 4-PPN12'!R36+'Tab 4-PPN13'!R36+'Tab 4-PPN14'!R36+'Tab 4-PPN15'!R36+'Tab 4-PPN16'!R36+'Tab 4-PPN17'!R36+'Tab 4-PPN18'!R36+'Tab 4-PPN19'!R36+'Tab 4-PPN20'!R36</f>
        <v>0</v>
      </c>
      <c r="S35" s="260">
        <f>'Tab 3'!S35+'Tab 4-PPN1'!S36+'Tab 4-PPN2'!S36+'Tab 4-PPN3'!S36+'Tab 4-PPN4'!S36+'Tab 4-PPN5'!S38+'Tab 4-PPN6'!S36+'Tab 4-PPN7'!S36+'Tab 4-PPN8'!S36+'Tab 4-PPN9'!S36+'Tab 4-PPN10'!S36+'Tab 4-PPN11'!S36+'Tab 4-PPN12'!S36+'Tab 4-PPN13'!S36+'Tab 4-PPN14'!S36+'Tab 4-PPN15'!S36+'Tab 4-PPN16'!S36+'Tab 4-PPN17'!S36+'Tab 4-PPN18'!S36+'Tab 4-PPN19'!S36+'Tab 4-PPN20'!S36</f>
        <v>0</v>
      </c>
      <c r="V35" s="9">
        <f t="shared" si="2"/>
        <v>0</v>
      </c>
    </row>
    <row r="36" spans="2:22" ht="24.75" customHeight="1">
      <c r="B36" s="37"/>
      <c r="C36" s="121"/>
      <c r="D36" s="167"/>
      <c r="E36" s="259">
        <f>'Tab 3'!E38+'Tab 4-PPN1'!E39+'Tab 4-PPN2'!E39+'Tab 4-PPN3'!E37+'Tab 4-PPN4'!E39+'Tab 4-PPN5'!E39+'Tab 4-PPN6'!E39+'Tab 4-PPN7'!E39+'Tab 4-PPN8'!E39+'Tab 4-PPN9'!E37+'Tab 4-PPN10'!E37+'Tab 4-PPN11'!E37+'Tab 4-PPN12'!E37+'Tab 4-PPN13'!E37+'Tab 4-PPN14'!E39+'Tab 4-PPN15'!E39+'Tab 4-PPN16'!E37+'Tab 4-PPN17'!E39+'Tab 4-PPN18'!E39+'Tab 4-PPN19'!E37+'Tab 4-PPN20'!E39</f>
        <v>0</v>
      </c>
      <c r="F36" s="259">
        <f>'Tab 3'!F38+'Tab 4-PPN1'!F39+'Tab 4-PPN2'!F39+'Tab 4-PPN3'!F37+'Tab 4-PPN4'!F39+'Tab 4-PPN5'!F39+'Tab 4-PPN6'!F39+'Tab 4-PPN7'!F39+'Tab 4-PPN8'!F39+'Tab 4-PPN9'!F37+'Tab 4-PPN10'!F37+'Tab 4-PPN11'!F37+'Tab 4-PPN12'!F37+'Tab 4-PPN13'!F37+'Tab 4-PPN14'!F39+'Tab 4-PPN15'!F39+'Tab 4-PPN16'!F37+'Tab 4-PPN17'!F39+'Tab 4-PPN18'!F39+'Tab 4-PPN19'!F37+'Tab 4-PPN20'!F39</f>
        <v>0</v>
      </c>
      <c r="G36" s="259">
        <f t="shared" si="1"/>
        <v>0</v>
      </c>
      <c r="H36" s="259">
        <f>'Tab 3'!H38+'Tab 4-PPN1'!H39+'Tab 4-PPN2'!H39+'Tab 4-PPN3'!H37+'Tab 4-PPN4'!H39+'Tab 4-PPN5'!H39+'Tab 4-PPN6'!H39+'Tab 4-PPN7'!H39+'Tab 4-PPN8'!H39+'Tab 4-PPN9'!H37+'Tab 4-PPN10'!H37+'Tab 4-PPN11'!H37+'Tab 4-PPN12'!H37+'Tab 4-PPN13'!H37+'Tab 4-PPN14'!H39+'Tab 4-PPN15'!H39+'Tab 4-PPN16'!H37+'Tab 4-PPN17'!H39+'Tab 4-PPN18'!H39+'Tab 4-PPN19'!H37+'Tab 4-PPN20'!H39</f>
        <v>0</v>
      </c>
      <c r="I36" s="259">
        <f>'Tab 3'!I38+'Tab 4-PPN1'!I39+'Tab 4-PPN2'!I39+'Tab 4-PPN3'!I37+'Tab 4-PPN4'!I39+'Tab 4-PPN5'!I39+'Tab 4-PPN6'!I39+'Tab 4-PPN7'!I39+'Tab 4-PPN8'!I39+'Tab 4-PPN9'!I37+'Tab 4-PPN10'!I37+'Tab 4-PPN11'!I37+'Tab 4-PPN12'!I37+'Tab 4-PPN13'!I37+'Tab 4-PPN14'!I39+'Tab 4-PPN15'!I39+'Tab 4-PPN16'!I37+'Tab 4-PPN17'!I39+'Tab 4-PPN18'!I39+'Tab 4-PPN19'!I37+'Tab 4-PPN20'!I39</f>
        <v>0</v>
      </c>
      <c r="J36" s="259">
        <f>'Tab 3'!J38+'Tab 4-PPN1'!J39+'Tab 4-PPN2'!J39+'Tab 4-PPN3'!J37+'Tab 4-PPN4'!J39+'Tab 4-PPN5'!J39+'Tab 4-PPN6'!J39+'Tab 4-PPN7'!J39+'Tab 4-PPN8'!J39+'Tab 4-PPN9'!J37+'Tab 4-PPN10'!J37+'Tab 4-PPN11'!J37+'Tab 4-PPN12'!J37+'Tab 4-PPN13'!J37+'Tab 4-PPN14'!J39+'Tab 4-PPN15'!J39+'Tab 4-PPN16'!J37+'Tab 4-PPN17'!J39+'Tab 4-PPN18'!J39+'Tab 4-PPN19'!J37+'Tab 4-PPN20'!J39</f>
        <v>0</v>
      </c>
      <c r="K36" s="259">
        <f>'Tab 3'!K38+'Tab 4-PPN1'!K39+'Tab 4-PPN2'!K39+'Tab 4-PPN3'!K37+'Tab 4-PPN4'!K39+'Tab 4-PPN5'!K39+'Tab 4-PPN6'!K39+'Tab 4-PPN7'!K39+'Tab 4-PPN8'!K39+'Tab 4-PPN9'!K37+'Tab 4-PPN10'!K37+'Tab 4-PPN11'!K37+'Tab 4-PPN12'!K37+'Tab 4-PPN13'!K37+'Tab 4-PPN14'!K39+'Tab 4-PPN15'!K39+'Tab 4-PPN16'!K37+'Tab 4-PPN17'!K39+'Tab 4-PPN18'!K39+'Tab 4-PPN19'!K37+'Tab 4-PPN20'!K39</f>
        <v>0</v>
      </c>
      <c r="L36" s="259">
        <f>'Tab 3'!L38+'Tab 4-PPN1'!L39+'Tab 4-PPN2'!L39+'Tab 4-PPN3'!L37+'Tab 4-PPN4'!L39+'Tab 4-PPN5'!L39+'Tab 4-PPN6'!L39+'Tab 4-PPN7'!L39+'Tab 4-PPN8'!L39+'Tab 4-PPN9'!L37+'Tab 4-PPN10'!L37+'Tab 4-PPN11'!L37+'Tab 4-PPN12'!L37+'Tab 4-PPN13'!L37+'Tab 4-PPN14'!L39+'Tab 4-PPN15'!L39+'Tab 4-PPN16'!L37+'Tab 4-PPN17'!L39+'Tab 4-PPN18'!L39+'Tab 4-PPN19'!L37+'Tab 4-PPN20'!L39</f>
        <v>0</v>
      </c>
      <c r="M36" s="259">
        <f>'Tab 3'!M38+'Tab 4-PPN1'!M39+'Tab 4-PPN2'!M39+'Tab 4-PPN3'!M37+'Tab 4-PPN4'!M39+'Tab 4-PPN5'!M39+'Tab 4-PPN6'!M39+'Tab 4-PPN7'!M39+'Tab 4-PPN8'!M39+'Tab 4-PPN9'!M37+'Tab 4-PPN10'!M37+'Tab 4-PPN11'!M37+'Tab 4-PPN12'!M37+'Tab 4-PPN13'!M37+'Tab 4-PPN14'!M39+'Tab 4-PPN15'!M39+'Tab 4-PPN16'!M37+'Tab 4-PPN17'!M39+'Tab 4-PPN18'!M39+'Tab 4-PPN19'!M37+'Tab 4-PPN20'!M39</f>
        <v>0</v>
      </c>
      <c r="N36" s="259">
        <f>'Tab 3'!N38+'Tab 4-PPN1'!N39+'Tab 4-PPN2'!N39+'Tab 4-PPN3'!N37+'Tab 4-PPN4'!N39+'Tab 4-PPN5'!N39+'Tab 4-PPN6'!N39+'Tab 4-PPN7'!N39+'Tab 4-PPN8'!N39+'Tab 4-PPN9'!N37+'Tab 4-PPN10'!N37+'Tab 4-PPN11'!N37+'Tab 4-PPN12'!N37+'Tab 4-PPN13'!N37+'Tab 4-PPN14'!N39+'Tab 4-PPN15'!N39+'Tab 4-PPN16'!N37+'Tab 4-PPN17'!N39+'Tab 4-PPN18'!N39+'Tab 4-PPN19'!N37+'Tab 4-PPN20'!N39</f>
        <v>0</v>
      </c>
      <c r="O36" s="259">
        <f>'Tab 3'!O38+'Tab 4-PPN1'!O39+'Tab 4-PPN2'!O39+'Tab 4-PPN3'!O37+'Tab 4-PPN4'!O39+'Tab 4-PPN5'!O39+'Tab 4-PPN6'!O39+'Tab 4-PPN7'!O39+'Tab 4-PPN8'!O39+'Tab 4-PPN9'!O37+'Tab 4-PPN10'!O37+'Tab 4-PPN11'!O37+'Tab 4-PPN12'!O37+'Tab 4-PPN13'!O37+'Tab 4-PPN14'!O39+'Tab 4-PPN15'!O39+'Tab 4-PPN16'!O37+'Tab 4-PPN17'!O39+'Tab 4-PPN18'!O39+'Tab 4-PPN19'!O37+'Tab 4-PPN20'!O39</f>
        <v>0</v>
      </c>
      <c r="P36" s="259">
        <f>'Tab 3'!P38+'Tab 4-PPN1'!P39+'Tab 4-PPN2'!P39+'Tab 4-PPN3'!P37+'Tab 4-PPN4'!P39+'Tab 4-PPN5'!P39+'Tab 4-PPN6'!P39+'Tab 4-PPN7'!P39+'Tab 4-PPN8'!P39+'Tab 4-PPN9'!P37+'Tab 4-PPN10'!P37+'Tab 4-PPN11'!P37+'Tab 4-PPN12'!P37+'Tab 4-PPN13'!P37+'Tab 4-PPN14'!P39+'Tab 4-PPN15'!P39+'Tab 4-PPN16'!P37+'Tab 4-PPN17'!P39+'Tab 4-PPN18'!P39+'Tab 4-PPN19'!P37+'Tab 4-PPN20'!P39</f>
        <v>0</v>
      </c>
      <c r="Q36" s="259">
        <f>'Tab 3'!Q38+'Tab 4-PPN1'!Q39+'Tab 4-PPN2'!Q39+'Tab 4-PPN3'!Q37+'Tab 4-PPN4'!Q39+'Tab 4-PPN5'!Q39+'Tab 4-PPN6'!Q39+'Tab 4-PPN7'!Q39+'Tab 4-PPN8'!Q39+'Tab 4-PPN9'!Q37+'Tab 4-PPN10'!Q37+'Tab 4-PPN11'!Q37+'Tab 4-PPN12'!Q37+'Tab 4-PPN13'!Q37+'Tab 4-PPN14'!Q39+'Tab 4-PPN15'!Q39+'Tab 4-PPN16'!Q37+'Tab 4-PPN17'!Q39+'Tab 4-PPN18'!Q39+'Tab 4-PPN19'!Q37+'Tab 4-PPN20'!Q39</f>
        <v>0</v>
      </c>
      <c r="R36" s="259">
        <f>'Tab 3'!R38+'Tab 4-PPN1'!R39+'Tab 4-PPN2'!R39+'Tab 4-PPN3'!R37+'Tab 4-PPN4'!R39+'Tab 4-PPN5'!R39+'Tab 4-PPN6'!R39+'Tab 4-PPN7'!R39+'Tab 4-PPN8'!R39+'Tab 4-PPN9'!R37+'Tab 4-PPN10'!R37+'Tab 4-PPN11'!R37+'Tab 4-PPN12'!R37+'Tab 4-PPN13'!R37+'Tab 4-PPN14'!R39+'Tab 4-PPN15'!R39+'Tab 4-PPN16'!R37+'Tab 4-PPN17'!R39+'Tab 4-PPN18'!R39+'Tab 4-PPN19'!R37+'Tab 4-PPN20'!R39</f>
        <v>0</v>
      </c>
      <c r="S36" s="260">
        <f>'Tab 3'!S38+'Tab 4-PPN1'!S39+'Tab 4-PPN2'!S39+'Tab 4-PPN3'!S37+'Tab 4-PPN4'!S39+'Tab 4-PPN5'!S39+'Tab 4-PPN6'!S39+'Tab 4-PPN7'!S39+'Tab 4-PPN8'!S39+'Tab 4-PPN9'!S37+'Tab 4-PPN10'!S37+'Tab 4-PPN11'!S37+'Tab 4-PPN12'!S37+'Tab 4-PPN13'!S37+'Tab 4-PPN14'!S39+'Tab 4-PPN15'!S39+'Tab 4-PPN16'!S37+'Tab 4-PPN17'!S39+'Tab 4-PPN18'!S39+'Tab 4-PPN19'!S37+'Tab 4-PPN20'!S39</f>
        <v>0</v>
      </c>
      <c r="V36" s="9">
        <f t="shared" si="2"/>
        <v>0</v>
      </c>
    </row>
    <row r="37" spans="2:22" ht="24.75" customHeight="1">
      <c r="B37" s="37"/>
      <c r="C37" s="121"/>
      <c r="D37" s="167"/>
      <c r="E37" s="259">
        <f>'Tab 3'!E39+'Tab 4-PPN1'!E40+'Tab 4-PPN2'!E40+'Tab 4-PPN3'!E40+'Tab 4-PPN4'!E40+'Tab 4-PPN5'!E40+'Tab 4-PPN6'!E40+'Tab 4-PPN7'!E40+'Tab 4-PPN8'!E40+'Tab 4-PPN9'!E40+'Tab 4-PPN10'!E40+'Tab 4-PPN11'!E40+'Tab 4-PPN12'!E40+'Tab 4-PPN13'!E40+'Tab 4-PPN14'!E40+'Tab 4-PPN15'!E40+'Tab 4-PPN16'!E40+'Tab 4-PPN17'!E40+'Tab 4-PPN18'!E40+'Tab 4-PPN19'!E40+'Tab 4-PPN20'!E40</f>
        <v>0</v>
      </c>
      <c r="F37" s="259">
        <f>'Tab 3'!F39+'Tab 4-PPN1'!F40+'Tab 4-PPN2'!F40+'Tab 4-PPN3'!F40+'Tab 4-PPN4'!F40+'Tab 4-PPN5'!F40+'Tab 4-PPN6'!F40+'Tab 4-PPN7'!F40+'Tab 4-PPN8'!F40+'Tab 4-PPN9'!F40+'Tab 4-PPN10'!F40+'Tab 4-PPN11'!F40+'Tab 4-PPN12'!F40+'Tab 4-PPN13'!F40+'Tab 4-PPN14'!F40+'Tab 4-PPN15'!F40+'Tab 4-PPN16'!F40+'Tab 4-PPN17'!F40+'Tab 4-PPN18'!F40+'Tab 4-PPN19'!F40+'Tab 4-PPN20'!F40</f>
        <v>0</v>
      </c>
      <c r="G37" s="259">
        <f t="shared" si="1"/>
        <v>0</v>
      </c>
      <c r="H37" s="259">
        <f>'Tab 3'!H39+'Tab 4-PPN1'!H40+'Tab 4-PPN2'!H40+'Tab 4-PPN3'!H40+'Tab 4-PPN4'!H40+'Tab 4-PPN5'!H40+'Tab 4-PPN6'!H40+'Tab 4-PPN7'!H40+'Tab 4-PPN8'!H40+'Tab 4-PPN9'!H40+'Tab 4-PPN10'!H40+'Tab 4-PPN11'!H40+'Tab 4-PPN12'!H40+'Tab 4-PPN13'!H40+'Tab 4-PPN14'!H40+'Tab 4-PPN15'!H40+'Tab 4-PPN16'!H40+'Tab 4-PPN17'!H40+'Tab 4-PPN18'!H40+'Tab 4-PPN19'!H40+'Tab 4-PPN20'!H40</f>
        <v>0</v>
      </c>
      <c r="I37" s="259">
        <f>'Tab 3'!I39+'Tab 4-PPN1'!I40+'Tab 4-PPN2'!I40+'Tab 4-PPN3'!I40+'Tab 4-PPN4'!I40+'Tab 4-PPN5'!I40+'Tab 4-PPN6'!I40+'Tab 4-PPN7'!I40+'Tab 4-PPN8'!I40+'Tab 4-PPN9'!I40+'Tab 4-PPN10'!I40+'Tab 4-PPN11'!I40+'Tab 4-PPN12'!I40+'Tab 4-PPN13'!I40+'Tab 4-PPN14'!I40+'Tab 4-PPN15'!I40+'Tab 4-PPN16'!I40+'Tab 4-PPN17'!I40+'Tab 4-PPN18'!I40+'Tab 4-PPN19'!I40+'Tab 4-PPN20'!I40</f>
        <v>0</v>
      </c>
      <c r="J37" s="259">
        <f>'Tab 3'!J39+'Tab 4-PPN1'!J40+'Tab 4-PPN2'!J40+'Tab 4-PPN3'!J40+'Tab 4-PPN4'!J40+'Tab 4-PPN5'!J40+'Tab 4-PPN6'!J40+'Tab 4-PPN7'!J40+'Tab 4-PPN8'!J40+'Tab 4-PPN9'!J40+'Tab 4-PPN10'!J40+'Tab 4-PPN11'!J40+'Tab 4-PPN12'!J40+'Tab 4-PPN13'!J40+'Tab 4-PPN14'!J40+'Tab 4-PPN15'!J40+'Tab 4-PPN16'!J40+'Tab 4-PPN17'!J40+'Tab 4-PPN18'!J40+'Tab 4-PPN19'!J40+'Tab 4-PPN20'!J40</f>
        <v>0</v>
      </c>
      <c r="K37" s="259">
        <f>'Tab 3'!K39+'Tab 4-PPN1'!K40+'Tab 4-PPN2'!K40+'Tab 4-PPN3'!K40+'Tab 4-PPN4'!K40+'Tab 4-PPN5'!K40+'Tab 4-PPN6'!K40+'Tab 4-PPN7'!K40+'Tab 4-PPN8'!K40+'Tab 4-PPN9'!K40+'Tab 4-PPN10'!K40+'Tab 4-PPN11'!K40+'Tab 4-PPN12'!K40+'Tab 4-PPN13'!K40+'Tab 4-PPN14'!K40+'Tab 4-PPN15'!K40+'Tab 4-PPN16'!K40+'Tab 4-PPN17'!K40+'Tab 4-PPN18'!K40+'Tab 4-PPN19'!K40+'Tab 4-PPN20'!K40</f>
        <v>0</v>
      </c>
      <c r="L37" s="259">
        <f>'Tab 3'!L39+'Tab 4-PPN1'!L40+'Tab 4-PPN2'!L40+'Tab 4-PPN3'!L40+'Tab 4-PPN4'!L40+'Tab 4-PPN5'!L40+'Tab 4-PPN6'!L40+'Tab 4-PPN7'!L40+'Tab 4-PPN8'!L40+'Tab 4-PPN9'!L40+'Tab 4-PPN10'!L40+'Tab 4-PPN11'!L40+'Tab 4-PPN12'!L40+'Tab 4-PPN13'!L40+'Tab 4-PPN14'!L40+'Tab 4-PPN15'!L40+'Tab 4-PPN16'!L40+'Tab 4-PPN17'!L40+'Tab 4-PPN18'!L40+'Tab 4-PPN19'!L40+'Tab 4-PPN20'!L40</f>
        <v>0</v>
      </c>
      <c r="M37" s="259">
        <f>'Tab 3'!M39+'Tab 4-PPN1'!M40+'Tab 4-PPN2'!M40+'Tab 4-PPN3'!M40+'Tab 4-PPN4'!M40+'Tab 4-PPN5'!M40+'Tab 4-PPN6'!M40+'Tab 4-PPN7'!M40+'Tab 4-PPN8'!M40+'Tab 4-PPN9'!M40+'Tab 4-PPN10'!M40+'Tab 4-PPN11'!M40+'Tab 4-PPN12'!M40+'Tab 4-PPN13'!M40+'Tab 4-PPN14'!M40+'Tab 4-PPN15'!M40+'Tab 4-PPN16'!M40+'Tab 4-PPN17'!M40+'Tab 4-PPN18'!M40+'Tab 4-PPN19'!M40+'Tab 4-PPN20'!M40</f>
        <v>0</v>
      </c>
      <c r="N37" s="259">
        <f>'Tab 3'!N39+'Tab 4-PPN1'!N40+'Tab 4-PPN2'!N40+'Tab 4-PPN3'!N40+'Tab 4-PPN4'!N40+'Tab 4-PPN5'!N40+'Tab 4-PPN6'!N40+'Tab 4-PPN7'!N40+'Tab 4-PPN8'!N40+'Tab 4-PPN9'!N40+'Tab 4-PPN10'!N40+'Tab 4-PPN11'!N40+'Tab 4-PPN12'!N40+'Tab 4-PPN13'!N40+'Tab 4-PPN14'!N40+'Tab 4-PPN15'!N40+'Tab 4-PPN16'!N40+'Tab 4-PPN17'!N40+'Tab 4-PPN18'!N40+'Tab 4-PPN19'!N40+'Tab 4-PPN20'!N40</f>
        <v>0</v>
      </c>
      <c r="O37" s="259">
        <f>'Tab 3'!O39+'Tab 4-PPN1'!O40+'Tab 4-PPN2'!O40+'Tab 4-PPN3'!O40+'Tab 4-PPN4'!O40+'Tab 4-PPN5'!O40+'Tab 4-PPN6'!O40+'Tab 4-PPN7'!O40+'Tab 4-PPN8'!O40+'Tab 4-PPN9'!O40+'Tab 4-PPN10'!O40+'Tab 4-PPN11'!O40+'Tab 4-PPN12'!O40+'Tab 4-PPN13'!O40+'Tab 4-PPN14'!O40+'Tab 4-PPN15'!O40+'Tab 4-PPN16'!O40+'Tab 4-PPN17'!O40+'Tab 4-PPN18'!O40+'Tab 4-PPN19'!O40+'Tab 4-PPN20'!O40</f>
        <v>0</v>
      </c>
      <c r="P37" s="259">
        <f>'Tab 3'!P39+'Tab 4-PPN1'!P40+'Tab 4-PPN2'!P40+'Tab 4-PPN3'!P40+'Tab 4-PPN4'!P40+'Tab 4-PPN5'!P40+'Tab 4-PPN6'!P40+'Tab 4-PPN7'!P40+'Tab 4-PPN8'!P40+'Tab 4-PPN9'!P40+'Tab 4-PPN10'!P40+'Tab 4-PPN11'!P40+'Tab 4-PPN12'!P40+'Tab 4-PPN13'!P40+'Tab 4-PPN14'!P40+'Tab 4-PPN15'!P40+'Tab 4-PPN16'!P40+'Tab 4-PPN17'!P40+'Tab 4-PPN18'!P40+'Tab 4-PPN19'!P40+'Tab 4-PPN20'!P40</f>
        <v>0</v>
      </c>
      <c r="Q37" s="259">
        <f>'Tab 3'!Q39+'Tab 4-PPN1'!Q40+'Tab 4-PPN2'!Q40+'Tab 4-PPN3'!Q40+'Tab 4-PPN4'!Q40+'Tab 4-PPN5'!Q40+'Tab 4-PPN6'!Q40+'Tab 4-PPN7'!Q40+'Tab 4-PPN8'!Q40+'Tab 4-PPN9'!Q40+'Tab 4-PPN10'!Q40+'Tab 4-PPN11'!Q40+'Tab 4-PPN12'!Q40+'Tab 4-PPN13'!Q40+'Tab 4-PPN14'!Q40+'Tab 4-PPN15'!Q40+'Tab 4-PPN16'!Q40+'Tab 4-PPN17'!Q40+'Tab 4-PPN18'!Q40+'Tab 4-PPN19'!Q40+'Tab 4-PPN20'!Q40</f>
        <v>0</v>
      </c>
      <c r="R37" s="259">
        <f>'Tab 3'!R39+'Tab 4-PPN1'!R40+'Tab 4-PPN2'!R40+'Tab 4-PPN3'!R40+'Tab 4-PPN4'!R40+'Tab 4-PPN5'!R40+'Tab 4-PPN6'!R40+'Tab 4-PPN7'!R40+'Tab 4-PPN8'!R40+'Tab 4-PPN9'!R40+'Tab 4-PPN10'!R40+'Tab 4-PPN11'!R40+'Tab 4-PPN12'!R40+'Tab 4-PPN13'!R40+'Tab 4-PPN14'!R40+'Tab 4-PPN15'!R40+'Tab 4-PPN16'!R40+'Tab 4-PPN17'!R40+'Tab 4-PPN18'!R40+'Tab 4-PPN19'!R40+'Tab 4-PPN20'!R40</f>
        <v>0</v>
      </c>
      <c r="S37" s="260">
        <f>'Tab 3'!S39+'Tab 4-PPN1'!S40+'Tab 4-PPN2'!S40+'Tab 4-PPN3'!S40+'Tab 4-PPN4'!S40+'Tab 4-PPN5'!S40+'Tab 4-PPN6'!S40+'Tab 4-PPN7'!S40+'Tab 4-PPN8'!S40+'Tab 4-PPN9'!S40+'Tab 4-PPN10'!S40+'Tab 4-PPN11'!S40+'Tab 4-PPN12'!S40+'Tab 4-PPN13'!S40+'Tab 4-PPN14'!S40+'Tab 4-PPN15'!S40+'Tab 4-PPN16'!S40+'Tab 4-PPN17'!S40+'Tab 4-PPN18'!S40+'Tab 4-PPN19'!S40+'Tab 4-PPN20'!S40</f>
        <v>0</v>
      </c>
      <c r="V37" s="9">
        <f t="shared" si="2"/>
        <v>0</v>
      </c>
    </row>
    <row r="38" spans="2:22" ht="24.75" customHeight="1">
      <c r="B38" s="37"/>
      <c r="C38" s="121"/>
      <c r="D38" s="167"/>
      <c r="E38" s="259">
        <f>'Tab 3'!E40+'Tab 4-PPN1'!E41+'Tab 4-PPN2'!E41+'Tab 4-PPN3'!E41+'Tab 4-PPN4'!E41+'Tab 4-PPN5'!E41+'Tab 4-PPN6'!E41+'Tab 4-PPN7'!E41+'Tab 4-PPN8'!E41+'Tab 4-PPN9'!E41+'Tab 4-PPN10'!E41+'Tab 4-PPN11'!E41+'Tab 4-PPN12'!E41+'Tab 4-PPN13'!E41+'Tab 4-PPN14'!E41+'Tab 4-PPN15'!E41+'Tab 4-PPN16'!E41+'Tab 4-PPN17'!E41+'Tab 4-PPN18'!E41+'Tab 4-PPN19'!E41+'Tab 4-PPN20'!E41</f>
        <v>0</v>
      </c>
      <c r="F38" s="259">
        <f>'Tab 3'!F40+'Tab 4-PPN1'!F41+'Tab 4-PPN2'!F41+'Tab 4-PPN3'!F41+'Tab 4-PPN4'!F41+'Tab 4-PPN5'!F41+'Tab 4-PPN6'!F41+'Tab 4-PPN7'!F41+'Tab 4-PPN8'!F41+'Tab 4-PPN9'!F41+'Tab 4-PPN10'!F41+'Tab 4-PPN11'!F41+'Tab 4-PPN12'!F41+'Tab 4-PPN13'!F41+'Tab 4-PPN14'!F41+'Tab 4-PPN15'!F41+'Tab 4-PPN16'!F41+'Tab 4-PPN17'!F41+'Tab 4-PPN18'!F41+'Tab 4-PPN19'!F41+'Tab 4-PPN20'!F41</f>
        <v>0</v>
      </c>
      <c r="G38" s="259">
        <f t="shared" si="1"/>
        <v>0</v>
      </c>
      <c r="H38" s="259">
        <f>'Tab 3'!H40+'Tab 4-PPN1'!H41+'Tab 4-PPN2'!H41+'Tab 4-PPN3'!H41+'Tab 4-PPN4'!H41+'Tab 4-PPN5'!H41+'Tab 4-PPN6'!H41+'Tab 4-PPN7'!H41+'Tab 4-PPN8'!H41+'Tab 4-PPN9'!H41+'Tab 4-PPN10'!H41+'Tab 4-PPN11'!H41+'Tab 4-PPN12'!H41+'Tab 4-PPN13'!H41+'Tab 4-PPN14'!H41+'Tab 4-PPN15'!H41+'Tab 4-PPN16'!H41+'Tab 4-PPN17'!H41+'Tab 4-PPN18'!H41+'Tab 4-PPN19'!H41+'Tab 4-PPN20'!H41</f>
        <v>0</v>
      </c>
      <c r="I38" s="259">
        <f>'Tab 3'!I40+'Tab 4-PPN1'!I41+'Tab 4-PPN2'!I41+'Tab 4-PPN3'!I41+'Tab 4-PPN4'!I41+'Tab 4-PPN5'!I41+'Tab 4-PPN6'!I41+'Tab 4-PPN7'!I41+'Tab 4-PPN8'!I41+'Tab 4-PPN9'!I41+'Tab 4-PPN10'!I41+'Tab 4-PPN11'!I41+'Tab 4-PPN12'!I41+'Tab 4-PPN13'!I41+'Tab 4-PPN14'!I41+'Tab 4-PPN15'!I41+'Tab 4-PPN16'!I41+'Tab 4-PPN17'!I41+'Tab 4-PPN18'!I41+'Tab 4-PPN19'!I41+'Tab 4-PPN20'!I41</f>
        <v>0</v>
      </c>
      <c r="J38" s="259">
        <f>'Tab 3'!J40+'Tab 4-PPN1'!J41+'Tab 4-PPN2'!J41+'Tab 4-PPN3'!J41+'Tab 4-PPN4'!J41+'Tab 4-PPN5'!J41+'Tab 4-PPN6'!J41+'Tab 4-PPN7'!J41+'Tab 4-PPN8'!J41+'Tab 4-PPN9'!J41+'Tab 4-PPN10'!J41+'Tab 4-PPN11'!J41+'Tab 4-PPN12'!J41+'Tab 4-PPN13'!J41+'Tab 4-PPN14'!J41+'Tab 4-PPN15'!J41+'Tab 4-PPN16'!J41+'Tab 4-PPN17'!J41+'Tab 4-PPN18'!J41+'Tab 4-PPN19'!J41+'Tab 4-PPN20'!J41</f>
        <v>0</v>
      </c>
      <c r="K38" s="259">
        <f>'Tab 3'!K40+'Tab 4-PPN1'!K41+'Tab 4-PPN2'!K41+'Tab 4-PPN3'!K41+'Tab 4-PPN4'!K41+'Tab 4-PPN5'!K41+'Tab 4-PPN6'!K41+'Tab 4-PPN7'!K41+'Tab 4-PPN8'!K41+'Tab 4-PPN9'!K41+'Tab 4-PPN10'!K41+'Tab 4-PPN11'!K41+'Tab 4-PPN12'!K41+'Tab 4-PPN13'!K41+'Tab 4-PPN14'!K41+'Tab 4-PPN15'!K41+'Tab 4-PPN16'!K41+'Tab 4-PPN17'!K41+'Tab 4-PPN18'!K41+'Tab 4-PPN19'!K41+'Tab 4-PPN20'!K41</f>
        <v>0</v>
      </c>
      <c r="L38" s="259">
        <f>'Tab 3'!L40+'Tab 4-PPN1'!L41+'Tab 4-PPN2'!L41+'Tab 4-PPN3'!L41+'Tab 4-PPN4'!L41+'Tab 4-PPN5'!L41+'Tab 4-PPN6'!L41+'Tab 4-PPN7'!L41+'Tab 4-PPN8'!L41+'Tab 4-PPN9'!L41+'Tab 4-PPN10'!L41+'Tab 4-PPN11'!L41+'Tab 4-PPN12'!L41+'Tab 4-PPN13'!L41+'Tab 4-PPN14'!L41+'Tab 4-PPN15'!L41+'Tab 4-PPN16'!L41+'Tab 4-PPN17'!L41+'Tab 4-PPN18'!L41+'Tab 4-PPN19'!L41+'Tab 4-PPN20'!L41</f>
        <v>0</v>
      </c>
      <c r="M38" s="259">
        <f>'Tab 3'!M40+'Tab 4-PPN1'!M41+'Tab 4-PPN2'!M41+'Tab 4-PPN3'!M41+'Tab 4-PPN4'!M41+'Tab 4-PPN5'!M41+'Tab 4-PPN6'!M41+'Tab 4-PPN7'!M41+'Tab 4-PPN8'!M41+'Tab 4-PPN9'!M41+'Tab 4-PPN10'!M41+'Tab 4-PPN11'!M41+'Tab 4-PPN12'!M41+'Tab 4-PPN13'!M41+'Tab 4-PPN14'!M41+'Tab 4-PPN15'!M41+'Tab 4-PPN16'!M41+'Tab 4-PPN17'!M41+'Tab 4-PPN18'!M41+'Tab 4-PPN19'!M41+'Tab 4-PPN20'!M41</f>
        <v>0</v>
      </c>
      <c r="N38" s="259">
        <f>'Tab 3'!N40+'Tab 4-PPN1'!N41+'Tab 4-PPN2'!N41+'Tab 4-PPN3'!N41+'Tab 4-PPN4'!N41+'Tab 4-PPN5'!N41+'Tab 4-PPN6'!N41+'Tab 4-PPN7'!N41+'Tab 4-PPN8'!N41+'Tab 4-PPN9'!N41+'Tab 4-PPN10'!N41+'Tab 4-PPN11'!N41+'Tab 4-PPN12'!N41+'Tab 4-PPN13'!N41+'Tab 4-PPN14'!N41+'Tab 4-PPN15'!N41+'Tab 4-PPN16'!N41+'Tab 4-PPN17'!N41+'Tab 4-PPN18'!N41+'Tab 4-PPN19'!N41+'Tab 4-PPN20'!N41</f>
        <v>0</v>
      </c>
      <c r="O38" s="259">
        <f>'Tab 3'!O40+'Tab 4-PPN1'!O41+'Tab 4-PPN2'!O41+'Tab 4-PPN3'!O41+'Tab 4-PPN4'!O41+'Tab 4-PPN5'!O41+'Tab 4-PPN6'!O41+'Tab 4-PPN7'!O41+'Tab 4-PPN8'!O41+'Tab 4-PPN9'!O41+'Tab 4-PPN10'!O41+'Tab 4-PPN11'!O41+'Tab 4-PPN12'!O41+'Tab 4-PPN13'!O41+'Tab 4-PPN14'!O41+'Tab 4-PPN15'!O41+'Tab 4-PPN16'!O41+'Tab 4-PPN17'!O41+'Tab 4-PPN18'!O41+'Tab 4-PPN19'!O41+'Tab 4-PPN20'!O41</f>
        <v>0</v>
      </c>
      <c r="P38" s="259">
        <f>'Tab 3'!P40+'Tab 4-PPN1'!P41+'Tab 4-PPN2'!P41+'Tab 4-PPN3'!P41+'Tab 4-PPN4'!P41+'Tab 4-PPN5'!P41+'Tab 4-PPN6'!P41+'Tab 4-PPN7'!P41+'Tab 4-PPN8'!P41+'Tab 4-PPN9'!P41+'Tab 4-PPN10'!P41+'Tab 4-PPN11'!P41+'Tab 4-PPN12'!P41+'Tab 4-PPN13'!P41+'Tab 4-PPN14'!P41+'Tab 4-PPN15'!P41+'Tab 4-PPN16'!P41+'Tab 4-PPN17'!P41+'Tab 4-PPN18'!P41+'Tab 4-PPN19'!P41+'Tab 4-PPN20'!P41</f>
        <v>0</v>
      </c>
      <c r="Q38" s="259">
        <f>'Tab 3'!Q40+'Tab 4-PPN1'!Q41+'Tab 4-PPN2'!Q41+'Tab 4-PPN3'!Q41+'Tab 4-PPN4'!Q41+'Tab 4-PPN5'!Q41+'Tab 4-PPN6'!Q41+'Tab 4-PPN7'!Q41+'Tab 4-PPN8'!Q41+'Tab 4-PPN9'!Q41+'Tab 4-PPN10'!Q41+'Tab 4-PPN11'!Q41+'Tab 4-PPN12'!Q41+'Tab 4-PPN13'!Q41+'Tab 4-PPN14'!Q41+'Tab 4-PPN15'!Q41+'Tab 4-PPN16'!Q41+'Tab 4-PPN17'!Q41+'Tab 4-PPN18'!Q41+'Tab 4-PPN19'!Q41+'Tab 4-PPN20'!Q41</f>
        <v>0</v>
      </c>
      <c r="R38" s="259">
        <f>'Tab 3'!R40+'Tab 4-PPN1'!R41+'Tab 4-PPN2'!R41+'Tab 4-PPN3'!R41+'Tab 4-PPN4'!R41+'Tab 4-PPN5'!R41+'Tab 4-PPN6'!R41+'Tab 4-PPN7'!R41+'Tab 4-PPN8'!R41+'Tab 4-PPN9'!R41+'Tab 4-PPN10'!R41+'Tab 4-PPN11'!R41+'Tab 4-PPN12'!R41+'Tab 4-PPN13'!R41+'Tab 4-PPN14'!R41+'Tab 4-PPN15'!R41+'Tab 4-PPN16'!R41+'Tab 4-PPN17'!R41+'Tab 4-PPN18'!R41+'Tab 4-PPN19'!R41+'Tab 4-PPN20'!R41</f>
        <v>0</v>
      </c>
      <c r="S38" s="260">
        <f>'Tab 3'!S40+'Tab 4-PPN1'!S41+'Tab 4-PPN2'!S41+'Tab 4-PPN3'!S41+'Tab 4-PPN4'!S41+'Tab 4-PPN5'!S41+'Tab 4-PPN6'!S41+'Tab 4-PPN7'!S41+'Tab 4-PPN8'!S41+'Tab 4-PPN9'!S41+'Tab 4-PPN10'!S41+'Tab 4-PPN11'!S41+'Tab 4-PPN12'!S41+'Tab 4-PPN13'!S41+'Tab 4-PPN14'!S41+'Tab 4-PPN15'!S41+'Tab 4-PPN16'!S41+'Tab 4-PPN17'!S41+'Tab 4-PPN18'!S41+'Tab 4-PPN19'!S41+'Tab 4-PPN20'!S41</f>
        <v>0</v>
      </c>
      <c r="V38" s="9">
        <f t="shared" si="2"/>
        <v>0</v>
      </c>
    </row>
    <row r="39" spans="2:22" ht="24.75" customHeight="1">
      <c r="B39" s="37"/>
      <c r="C39" s="121"/>
      <c r="D39" s="167"/>
      <c r="E39" s="259">
        <f>'Tab 3'!E41+'Tab 4-PPN1'!E42+'Tab 4-PPN2'!E42+'Tab 4-PPN3'!E42+'Tab 4-PPN4'!E42+'Tab 4-PPN5'!E42+'Tab 4-PPN6'!E42+'Tab 4-PPN7'!E42+'Tab 4-PPN8'!E42+'Tab 4-PPN9'!E42+'Tab 4-PPN10'!E42+'Tab 4-PPN11'!E42+'Tab 4-PPN12'!E42+'Tab 4-PPN13'!E42+'Tab 4-PPN14'!E42+'Tab 4-PPN15'!E42+'Tab 4-PPN16'!E42+'Tab 4-PPN17'!E42+'Tab 4-PPN18'!E42+'Tab 4-PPN19'!E42+'Tab 4-PPN20'!E42</f>
        <v>0</v>
      </c>
      <c r="F39" s="259">
        <f>'Tab 3'!F41+'Tab 4-PPN1'!F42+'Tab 4-PPN2'!F42+'Tab 4-PPN3'!F42+'Tab 4-PPN4'!F42+'Tab 4-PPN5'!F42+'Tab 4-PPN6'!F42+'Tab 4-PPN7'!F42+'Tab 4-PPN8'!F42+'Tab 4-PPN9'!F42+'Tab 4-PPN10'!F42+'Tab 4-PPN11'!F42+'Tab 4-PPN12'!F42+'Tab 4-PPN13'!F42+'Tab 4-PPN14'!F42+'Tab 4-PPN15'!F42+'Tab 4-PPN16'!F42+'Tab 4-PPN17'!F42+'Tab 4-PPN18'!F42+'Tab 4-PPN19'!F42+'Tab 4-PPN20'!F42</f>
        <v>0</v>
      </c>
      <c r="G39" s="259">
        <f t="shared" si="1"/>
        <v>0</v>
      </c>
      <c r="H39" s="259">
        <f>'Tab 3'!H41+'Tab 4-PPN1'!H42+'Tab 4-PPN2'!H42+'Tab 4-PPN3'!H42+'Tab 4-PPN4'!H42+'Tab 4-PPN5'!H42+'Tab 4-PPN6'!H42+'Tab 4-PPN7'!H42+'Tab 4-PPN8'!H42+'Tab 4-PPN9'!H42+'Tab 4-PPN10'!H42+'Tab 4-PPN11'!H42+'Tab 4-PPN12'!H42+'Tab 4-PPN13'!H42+'Tab 4-PPN14'!H42+'Tab 4-PPN15'!H42+'Tab 4-PPN16'!H42+'Tab 4-PPN17'!H42+'Tab 4-PPN18'!H42+'Tab 4-PPN19'!H42+'Tab 4-PPN20'!H42</f>
        <v>0</v>
      </c>
      <c r="I39" s="259">
        <f>'Tab 3'!I41+'Tab 4-PPN1'!I42+'Tab 4-PPN2'!I42+'Tab 4-PPN3'!I42+'Tab 4-PPN4'!I42+'Tab 4-PPN5'!I42+'Tab 4-PPN6'!I42+'Tab 4-PPN7'!I42+'Tab 4-PPN8'!I42+'Tab 4-PPN9'!I42+'Tab 4-PPN10'!I42+'Tab 4-PPN11'!I42+'Tab 4-PPN12'!I42+'Tab 4-PPN13'!I42+'Tab 4-PPN14'!I42+'Tab 4-PPN15'!I42+'Tab 4-PPN16'!I42+'Tab 4-PPN17'!I42+'Tab 4-PPN18'!I42+'Tab 4-PPN19'!I42+'Tab 4-PPN20'!I42</f>
        <v>0</v>
      </c>
      <c r="J39" s="259">
        <f>'Tab 3'!J41+'Tab 4-PPN1'!J42+'Tab 4-PPN2'!J42+'Tab 4-PPN3'!J42+'Tab 4-PPN4'!J42+'Tab 4-PPN5'!J42+'Tab 4-PPN6'!J42+'Tab 4-PPN7'!J42+'Tab 4-PPN8'!J42+'Tab 4-PPN9'!J42+'Tab 4-PPN10'!J42+'Tab 4-PPN11'!J42+'Tab 4-PPN12'!J42+'Tab 4-PPN13'!J42+'Tab 4-PPN14'!J42+'Tab 4-PPN15'!J42+'Tab 4-PPN16'!J42+'Tab 4-PPN17'!J42+'Tab 4-PPN18'!J42+'Tab 4-PPN19'!J42+'Tab 4-PPN20'!J42</f>
        <v>0</v>
      </c>
      <c r="K39" s="259">
        <f>'Tab 3'!K41+'Tab 4-PPN1'!K42+'Tab 4-PPN2'!K42+'Tab 4-PPN3'!K42+'Tab 4-PPN4'!K42+'Tab 4-PPN5'!K42+'Tab 4-PPN6'!K42+'Tab 4-PPN7'!K42+'Tab 4-PPN8'!K42+'Tab 4-PPN9'!K42+'Tab 4-PPN10'!K42+'Tab 4-PPN11'!K42+'Tab 4-PPN12'!K42+'Tab 4-PPN13'!K42+'Tab 4-PPN14'!K42+'Tab 4-PPN15'!K42+'Tab 4-PPN16'!K42+'Tab 4-PPN17'!K42+'Tab 4-PPN18'!K42+'Tab 4-PPN19'!K42+'Tab 4-PPN20'!K42</f>
        <v>0</v>
      </c>
      <c r="L39" s="259">
        <f>'Tab 3'!L41+'Tab 4-PPN1'!L42+'Tab 4-PPN2'!L42+'Tab 4-PPN3'!L42+'Tab 4-PPN4'!L42+'Tab 4-PPN5'!L42+'Tab 4-PPN6'!L42+'Tab 4-PPN7'!L42+'Tab 4-PPN8'!L42+'Tab 4-PPN9'!L42+'Tab 4-PPN10'!L42+'Tab 4-PPN11'!L42+'Tab 4-PPN12'!L42+'Tab 4-PPN13'!L42+'Tab 4-PPN14'!L42+'Tab 4-PPN15'!L42+'Tab 4-PPN16'!L42+'Tab 4-PPN17'!L42+'Tab 4-PPN18'!L42+'Tab 4-PPN19'!L42+'Tab 4-PPN20'!L42</f>
        <v>0</v>
      </c>
      <c r="M39" s="259">
        <f>'Tab 3'!M41+'Tab 4-PPN1'!M42+'Tab 4-PPN2'!M42+'Tab 4-PPN3'!M42+'Tab 4-PPN4'!M42+'Tab 4-PPN5'!M42+'Tab 4-PPN6'!M42+'Tab 4-PPN7'!M42+'Tab 4-PPN8'!M42+'Tab 4-PPN9'!M42+'Tab 4-PPN10'!M42+'Tab 4-PPN11'!M42+'Tab 4-PPN12'!M42+'Tab 4-PPN13'!M42+'Tab 4-PPN14'!M42+'Tab 4-PPN15'!M42+'Tab 4-PPN16'!M42+'Tab 4-PPN17'!M42+'Tab 4-PPN18'!M42+'Tab 4-PPN19'!M42+'Tab 4-PPN20'!M42</f>
        <v>0</v>
      </c>
      <c r="N39" s="259">
        <f>'Tab 3'!N41+'Tab 4-PPN1'!N42+'Tab 4-PPN2'!N42+'Tab 4-PPN3'!N42+'Tab 4-PPN4'!N42+'Tab 4-PPN5'!N42+'Tab 4-PPN6'!N42+'Tab 4-PPN7'!N42+'Tab 4-PPN8'!N42+'Tab 4-PPN9'!N42+'Tab 4-PPN10'!N42+'Tab 4-PPN11'!N42+'Tab 4-PPN12'!N42+'Tab 4-PPN13'!N42+'Tab 4-PPN14'!N42+'Tab 4-PPN15'!N42+'Tab 4-PPN16'!N42+'Tab 4-PPN17'!N42+'Tab 4-PPN18'!N42+'Tab 4-PPN19'!N42+'Tab 4-PPN20'!N42</f>
        <v>0</v>
      </c>
      <c r="O39" s="259">
        <f>'Tab 3'!O41+'Tab 4-PPN1'!O42+'Tab 4-PPN2'!O42+'Tab 4-PPN3'!O42+'Tab 4-PPN4'!O42+'Tab 4-PPN5'!O42+'Tab 4-PPN6'!O42+'Tab 4-PPN7'!O42+'Tab 4-PPN8'!O42+'Tab 4-PPN9'!O42+'Tab 4-PPN10'!O42+'Tab 4-PPN11'!O42+'Tab 4-PPN12'!O42+'Tab 4-PPN13'!O42+'Tab 4-PPN14'!O42+'Tab 4-PPN15'!O42+'Tab 4-PPN16'!O42+'Tab 4-PPN17'!O42+'Tab 4-PPN18'!O42+'Tab 4-PPN19'!O42+'Tab 4-PPN20'!O42</f>
        <v>0</v>
      </c>
      <c r="P39" s="259">
        <f>'Tab 3'!P41+'Tab 4-PPN1'!P42+'Tab 4-PPN2'!P42+'Tab 4-PPN3'!P42+'Tab 4-PPN4'!P42+'Tab 4-PPN5'!P42+'Tab 4-PPN6'!P42+'Tab 4-PPN7'!P42+'Tab 4-PPN8'!P42+'Tab 4-PPN9'!P42+'Tab 4-PPN10'!P42+'Tab 4-PPN11'!P42+'Tab 4-PPN12'!P42+'Tab 4-PPN13'!P42+'Tab 4-PPN14'!P42+'Tab 4-PPN15'!P42+'Tab 4-PPN16'!P42+'Tab 4-PPN17'!P42+'Tab 4-PPN18'!P42+'Tab 4-PPN19'!P42+'Tab 4-PPN20'!P42</f>
        <v>0</v>
      </c>
      <c r="Q39" s="259">
        <f>'Tab 3'!Q41+'Tab 4-PPN1'!Q42+'Tab 4-PPN2'!Q42+'Tab 4-PPN3'!Q42+'Tab 4-PPN4'!Q42+'Tab 4-PPN5'!Q42+'Tab 4-PPN6'!Q42+'Tab 4-PPN7'!Q42+'Tab 4-PPN8'!Q42+'Tab 4-PPN9'!Q42+'Tab 4-PPN10'!Q42+'Tab 4-PPN11'!Q42+'Tab 4-PPN12'!Q42+'Tab 4-PPN13'!Q42+'Tab 4-PPN14'!Q42+'Tab 4-PPN15'!Q42+'Tab 4-PPN16'!Q42+'Tab 4-PPN17'!Q42+'Tab 4-PPN18'!Q42+'Tab 4-PPN19'!Q42+'Tab 4-PPN20'!Q42</f>
        <v>0</v>
      </c>
      <c r="R39" s="259">
        <f>'Tab 3'!R41+'Tab 4-PPN1'!R42+'Tab 4-PPN2'!R42+'Tab 4-PPN3'!R42+'Tab 4-PPN4'!R42+'Tab 4-PPN5'!R42+'Tab 4-PPN6'!R42+'Tab 4-PPN7'!R42+'Tab 4-PPN8'!R42+'Tab 4-PPN9'!R42+'Tab 4-PPN10'!R42+'Tab 4-PPN11'!R42+'Tab 4-PPN12'!R42+'Tab 4-PPN13'!R42+'Tab 4-PPN14'!R42+'Tab 4-PPN15'!R42+'Tab 4-PPN16'!R42+'Tab 4-PPN17'!R42+'Tab 4-PPN18'!R42+'Tab 4-PPN19'!R42+'Tab 4-PPN20'!R42</f>
        <v>0</v>
      </c>
      <c r="S39" s="260">
        <f>'Tab 3'!S41+'Tab 4-PPN1'!S42+'Tab 4-PPN2'!S42+'Tab 4-PPN3'!S42+'Tab 4-PPN4'!S42+'Tab 4-PPN5'!S42+'Tab 4-PPN6'!S42+'Tab 4-PPN7'!S42+'Tab 4-PPN8'!S42+'Tab 4-PPN9'!S42+'Tab 4-PPN10'!S42+'Tab 4-PPN11'!S42+'Tab 4-PPN12'!S42+'Tab 4-PPN13'!S42+'Tab 4-PPN14'!S42+'Tab 4-PPN15'!S42+'Tab 4-PPN16'!S42+'Tab 4-PPN17'!S42+'Tab 4-PPN18'!S42+'Tab 4-PPN19'!S42+'Tab 4-PPN20'!S42</f>
        <v>0</v>
      </c>
      <c r="V39" s="9">
        <f t="shared" si="2"/>
        <v>0</v>
      </c>
    </row>
    <row r="40" spans="2:22" ht="24.75" customHeight="1">
      <c r="B40" s="32"/>
      <c r="C40" s="121"/>
      <c r="D40" s="165"/>
      <c r="E40" s="264">
        <f>'Tab 3'!E42+'Tab 4-PPN1'!E43+'Tab 4-PPN2'!E43+'Tab 4-PPN3'!E43+'Tab 4-PPN4'!E43+'Tab 4-PPN5'!E43+'Tab 4-PPN6'!E43+'Tab 4-PPN7'!E43+'Tab 4-PPN8'!E43+'Tab 4-PPN9'!E43+'Tab 4-PPN10'!E43+'Tab 4-PPN11'!E43+'Tab 4-PPN12'!E43+'Tab 4-PPN13'!E43+'Tab 4-PPN14'!E43+'Tab 4-PPN15'!E43+'Tab 4-PPN16'!E43+'Tab 4-PPN17'!E43+'Tab 4-PPN18'!E43+'Tab 4-PPN19'!E43+'Tab 4-PPN20'!E43</f>
        <v>0</v>
      </c>
      <c r="F40" s="264">
        <f>'Tab 3'!F42+'Tab 4-PPN1'!F43+'Tab 4-PPN2'!F43+'Tab 4-PPN3'!F43+'Tab 4-PPN4'!F43+'Tab 4-PPN5'!F43+'Tab 4-PPN6'!F43+'Tab 4-PPN7'!F43+'Tab 4-PPN8'!F43+'Tab 4-PPN9'!F43+'Tab 4-PPN10'!F43+'Tab 4-PPN11'!F43+'Tab 4-PPN12'!F43+'Tab 4-PPN13'!F43+'Tab 4-PPN14'!F43+'Tab 4-PPN15'!F43+'Tab 4-PPN16'!F43+'Tab 4-PPN17'!F43+'Tab 4-PPN18'!F43+'Tab 4-PPN19'!F43+'Tab 4-PPN20'!F43</f>
        <v>0</v>
      </c>
      <c r="G40" s="259">
        <f t="shared" si="1"/>
        <v>0</v>
      </c>
      <c r="H40" s="264">
        <f>'Tab 3'!H42+'Tab 4-PPN1'!H43+'Tab 4-PPN2'!H43+'Tab 4-PPN3'!H43+'Tab 4-PPN4'!H43+'Tab 4-PPN5'!H43+'Tab 4-PPN6'!H43+'Tab 4-PPN7'!H43+'Tab 4-PPN8'!H43+'Tab 4-PPN9'!H43+'Tab 4-PPN10'!H43+'Tab 4-PPN11'!H43+'Tab 4-PPN12'!H43+'Tab 4-PPN13'!H43+'Tab 4-PPN14'!H43+'Tab 4-PPN15'!H43+'Tab 4-PPN16'!H43+'Tab 4-PPN17'!H43+'Tab 4-PPN18'!H43+'Tab 4-PPN19'!H43+'Tab 4-PPN20'!H43</f>
        <v>0</v>
      </c>
      <c r="I40" s="264">
        <f>'Tab 3'!I42+'Tab 4-PPN1'!I43+'Tab 4-PPN2'!I43+'Tab 4-PPN3'!I43+'Tab 4-PPN4'!I43+'Tab 4-PPN5'!I43+'Tab 4-PPN6'!I43+'Tab 4-PPN7'!I43+'Tab 4-PPN8'!I43+'Tab 4-PPN9'!I43+'Tab 4-PPN10'!I43+'Tab 4-PPN11'!I43+'Tab 4-PPN12'!I43+'Tab 4-PPN13'!I43+'Tab 4-PPN14'!I43+'Tab 4-PPN15'!I43+'Tab 4-PPN16'!I43+'Tab 4-PPN17'!I43+'Tab 4-PPN18'!I43+'Tab 4-PPN19'!I43+'Tab 4-PPN20'!I43</f>
        <v>0</v>
      </c>
      <c r="J40" s="264">
        <f>'Tab 3'!J42+'Tab 4-PPN1'!J43+'Tab 4-PPN2'!J43+'Tab 4-PPN3'!J43+'Tab 4-PPN4'!J43+'Tab 4-PPN5'!J43+'Tab 4-PPN6'!J43+'Tab 4-PPN7'!J43+'Tab 4-PPN8'!J43+'Tab 4-PPN9'!J43+'Tab 4-PPN10'!J43+'Tab 4-PPN11'!J43+'Tab 4-PPN12'!J43+'Tab 4-PPN13'!J43+'Tab 4-PPN14'!J43+'Tab 4-PPN15'!J43+'Tab 4-PPN16'!J43+'Tab 4-PPN17'!J43+'Tab 4-PPN18'!J43+'Tab 4-PPN19'!J43+'Tab 4-PPN20'!J43</f>
        <v>0</v>
      </c>
      <c r="K40" s="264">
        <f>'Tab 3'!K42+'Tab 4-PPN1'!K43+'Tab 4-PPN2'!K43+'Tab 4-PPN3'!K43+'Tab 4-PPN4'!K43+'Tab 4-PPN5'!K43+'Tab 4-PPN6'!K43+'Tab 4-PPN7'!K43+'Tab 4-PPN8'!K43+'Tab 4-PPN9'!K43+'Tab 4-PPN10'!K43+'Tab 4-PPN11'!K43+'Tab 4-PPN12'!K43+'Tab 4-PPN13'!K43+'Tab 4-PPN14'!K43+'Tab 4-PPN15'!K43+'Tab 4-PPN16'!K43+'Tab 4-PPN17'!K43+'Tab 4-PPN18'!K43+'Tab 4-PPN19'!K43+'Tab 4-PPN20'!K43</f>
        <v>0</v>
      </c>
      <c r="L40" s="264">
        <f>'Tab 3'!L42+'Tab 4-PPN1'!L43+'Tab 4-PPN2'!L43+'Tab 4-PPN3'!L43+'Tab 4-PPN4'!L43+'Tab 4-PPN5'!L43+'Tab 4-PPN6'!L43+'Tab 4-PPN7'!L43+'Tab 4-PPN8'!L43+'Tab 4-PPN9'!L43+'Tab 4-PPN10'!L43+'Tab 4-PPN11'!L43+'Tab 4-PPN12'!L43+'Tab 4-PPN13'!L43+'Tab 4-PPN14'!L43+'Tab 4-PPN15'!L43+'Tab 4-PPN16'!L43+'Tab 4-PPN17'!L43+'Tab 4-PPN18'!L43+'Tab 4-PPN19'!L43+'Tab 4-PPN20'!L43</f>
        <v>0</v>
      </c>
      <c r="M40" s="264">
        <f>'Tab 3'!M42+'Tab 4-PPN1'!M43+'Tab 4-PPN2'!M43+'Tab 4-PPN3'!M43+'Tab 4-PPN4'!M43+'Tab 4-PPN5'!M43+'Tab 4-PPN6'!M43+'Tab 4-PPN7'!M43+'Tab 4-PPN8'!M43+'Tab 4-PPN9'!M43+'Tab 4-PPN10'!M43+'Tab 4-PPN11'!M43+'Tab 4-PPN12'!M43+'Tab 4-PPN13'!M43+'Tab 4-PPN14'!M43+'Tab 4-PPN15'!M43+'Tab 4-PPN16'!M43+'Tab 4-PPN17'!M43+'Tab 4-PPN18'!M43+'Tab 4-PPN19'!M43+'Tab 4-PPN20'!M43</f>
        <v>0</v>
      </c>
      <c r="N40" s="264">
        <f>'Tab 3'!N42+'Tab 4-PPN1'!N43+'Tab 4-PPN2'!N43+'Tab 4-PPN3'!N43+'Tab 4-PPN4'!N43+'Tab 4-PPN5'!N43+'Tab 4-PPN6'!N43+'Tab 4-PPN7'!N43+'Tab 4-PPN8'!N43+'Tab 4-PPN9'!N43+'Tab 4-PPN10'!N43+'Tab 4-PPN11'!N43+'Tab 4-PPN12'!N43+'Tab 4-PPN13'!N43+'Tab 4-PPN14'!N43+'Tab 4-PPN15'!N43+'Tab 4-PPN16'!N43+'Tab 4-PPN17'!N43+'Tab 4-PPN18'!N43+'Tab 4-PPN19'!N43+'Tab 4-PPN20'!N43</f>
        <v>0</v>
      </c>
      <c r="O40" s="264">
        <f>'Tab 3'!O42+'Tab 4-PPN1'!O43+'Tab 4-PPN2'!O43+'Tab 4-PPN3'!O43+'Tab 4-PPN4'!O43+'Tab 4-PPN5'!O43+'Tab 4-PPN6'!O43+'Tab 4-PPN7'!O43+'Tab 4-PPN8'!O43+'Tab 4-PPN9'!O43+'Tab 4-PPN10'!O43+'Tab 4-PPN11'!O43+'Tab 4-PPN12'!O43+'Tab 4-PPN13'!O43+'Tab 4-PPN14'!O43+'Tab 4-PPN15'!O43+'Tab 4-PPN16'!O43+'Tab 4-PPN17'!O43+'Tab 4-PPN18'!O43+'Tab 4-PPN19'!O43+'Tab 4-PPN20'!O43</f>
        <v>0</v>
      </c>
      <c r="P40" s="264">
        <f>'Tab 3'!P42+'Tab 4-PPN1'!P43+'Tab 4-PPN2'!P43+'Tab 4-PPN3'!P43+'Tab 4-PPN4'!P43+'Tab 4-PPN5'!P43+'Tab 4-PPN6'!P43+'Tab 4-PPN7'!P43+'Tab 4-PPN8'!P43+'Tab 4-PPN9'!P43+'Tab 4-PPN10'!P43+'Tab 4-PPN11'!P43+'Tab 4-PPN12'!P43+'Tab 4-PPN13'!P43+'Tab 4-PPN14'!P43+'Tab 4-PPN15'!P43+'Tab 4-PPN16'!P43+'Tab 4-PPN17'!P43+'Tab 4-PPN18'!P43+'Tab 4-PPN19'!P43+'Tab 4-PPN20'!P43</f>
        <v>0</v>
      </c>
      <c r="Q40" s="264">
        <f>'Tab 3'!Q42+'Tab 4-PPN1'!Q43+'Tab 4-PPN2'!Q43+'Tab 4-PPN3'!Q43+'Tab 4-PPN4'!Q43+'Tab 4-PPN5'!Q43+'Tab 4-PPN6'!Q43+'Tab 4-PPN7'!Q43+'Tab 4-PPN8'!Q43+'Tab 4-PPN9'!Q43+'Tab 4-PPN10'!Q43+'Tab 4-PPN11'!Q43+'Tab 4-PPN12'!Q43+'Tab 4-PPN13'!Q43+'Tab 4-PPN14'!Q43+'Tab 4-PPN15'!Q43+'Tab 4-PPN16'!Q43+'Tab 4-PPN17'!Q43+'Tab 4-PPN18'!Q43+'Tab 4-PPN19'!Q43+'Tab 4-PPN20'!Q43</f>
        <v>0</v>
      </c>
      <c r="R40" s="264">
        <f>'Tab 3'!R42+'Tab 4-PPN1'!R43+'Tab 4-PPN2'!R43+'Tab 4-PPN3'!R43+'Tab 4-PPN4'!R43+'Tab 4-PPN5'!R43+'Tab 4-PPN6'!R43+'Tab 4-PPN7'!R43+'Tab 4-PPN8'!R43+'Tab 4-PPN9'!R43+'Tab 4-PPN10'!R43+'Tab 4-PPN11'!R43+'Tab 4-PPN12'!R43+'Tab 4-PPN13'!R43+'Tab 4-PPN14'!R43+'Tab 4-PPN15'!R43+'Tab 4-PPN16'!R43+'Tab 4-PPN17'!R43+'Tab 4-PPN18'!R43+'Tab 4-PPN19'!R43+'Tab 4-PPN20'!R43</f>
        <v>0</v>
      </c>
      <c r="S40" s="260">
        <f>'Tab 3'!S42+'Tab 4-PPN1'!S43+'Tab 4-PPN2'!S43+'Tab 4-PPN3'!S43+'Tab 4-PPN4'!S43+'Tab 4-PPN5'!S43+'Tab 4-PPN6'!S43+'Tab 4-PPN7'!S43+'Tab 4-PPN8'!S43+'Tab 4-PPN9'!S43+'Tab 4-PPN10'!S43+'Tab 4-PPN11'!S43+'Tab 4-PPN12'!S43+'Tab 4-PPN13'!S43+'Tab 4-PPN14'!S43+'Tab 4-PPN15'!S43+'Tab 4-PPN16'!S43+'Tab 4-PPN17'!S43+'Tab 4-PPN18'!S43+'Tab 4-PPN19'!S43+'Tab 4-PPN20'!S43</f>
        <v>0</v>
      </c>
      <c r="V40" s="9">
        <f t="shared" si="2"/>
        <v>0</v>
      </c>
    </row>
    <row r="41" spans="2:22" ht="24.75" customHeight="1">
      <c r="B41" s="37"/>
      <c r="C41" s="121"/>
      <c r="D41" s="167"/>
      <c r="E41" s="259">
        <f>'Tab 3'!E43+'Tab 4-PPN1'!E44+'Tab 4-PPN2'!E44+'Tab 4-PPN3'!E44+'Tab 4-PPN4'!E44+'Tab 4-PPN5'!E44+'Tab 4-PPN6'!E44+'Tab 4-PPN7'!E44+'Tab 4-PPN8'!E44+'Tab 4-PPN9'!E44+'Tab 4-PPN10'!E44+'Tab 4-PPN11'!E44+'Tab 4-PPN12'!E44+'Tab 4-PPN13'!E44+'Tab 4-PPN14'!E44+'Tab 4-PPN15'!E44+'Tab 4-PPN16'!E44+'Tab 4-PPN17'!E44+'Tab 4-PPN18'!E44+'Tab 4-PPN19'!E44+'Tab 4-PPN20'!E44</f>
        <v>0</v>
      </c>
      <c r="F41" s="259">
        <f>'Tab 3'!F43+'Tab 4-PPN1'!F44+'Tab 4-PPN2'!F44+'Tab 4-PPN3'!F44+'Tab 4-PPN4'!F44+'Tab 4-PPN5'!F44+'Tab 4-PPN6'!F44+'Tab 4-PPN7'!F44+'Tab 4-PPN8'!F44+'Tab 4-PPN9'!F44+'Tab 4-PPN10'!F44+'Tab 4-PPN11'!F44+'Tab 4-PPN12'!F44+'Tab 4-PPN13'!F44+'Tab 4-PPN14'!F44+'Tab 4-PPN15'!F44+'Tab 4-PPN16'!F44+'Tab 4-PPN17'!F44+'Tab 4-PPN18'!F44+'Tab 4-PPN19'!F44+'Tab 4-PPN20'!F44</f>
        <v>0</v>
      </c>
      <c r="G41" s="259">
        <f>'Tab 3'!G43+'Tab 4-PPN1'!G44+'Tab 4-PPN2'!G44+'Tab 4-PPN3'!G44+'Tab 4-PPN4'!G44+'Tab 4-PPN5'!G44+'Tab 4-PPN6'!G44+'Tab 4-PPN7'!G44+'Tab 4-PPN8'!G44+'Tab 4-PPN9'!G44+'Tab 4-PPN10'!G44+'Tab 4-PPN11'!G44+'Tab 4-PPN12'!G44+'Tab 4-PPN13'!G44+'Tab 4-PPN14'!G44+'Tab 4-PPN15'!G44+'Tab 4-PPN16'!G44+'Tab 4-PPN17'!G44+'Tab 4-PPN18'!G44+'Tab 4-PPN19'!G44+'Tab 4-PPN20'!G44</f>
        <v>0</v>
      </c>
      <c r="H41" s="259">
        <f>'Tab 3'!H43+'Tab 4-PPN1'!H44+'Tab 4-PPN2'!H44+'Tab 4-PPN3'!H44+'Tab 4-PPN4'!H44+'Tab 4-PPN5'!H44+'Tab 4-PPN6'!H44+'Tab 4-PPN7'!H44+'Tab 4-PPN8'!H44+'Tab 4-PPN9'!H44+'Tab 4-PPN10'!H44+'Tab 4-PPN11'!H44+'Tab 4-PPN12'!H44+'Tab 4-PPN13'!H44+'Tab 4-PPN14'!H44+'Tab 4-PPN15'!H44+'Tab 4-PPN16'!H44+'Tab 4-PPN17'!H44+'Tab 4-PPN18'!H44+'Tab 4-PPN19'!H44+'Tab 4-PPN20'!H44</f>
        <v>0</v>
      </c>
      <c r="I41" s="259">
        <f>'Tab 3'!I43+'Tab 4-PPN1'!I44+'Tab 4-PPN2'!I44+'Tab 4-PPN3'!I44+'Tab 4-PPN4'!I44+'Tab 4-PPN5'!I44+'Tab 4-PPN6'!I44+'Tab 4-PPN7'!I44+'Tab 4-PPN8'!I44+'Tab 4-PPN9'!I44+'Tab 4-PPN10'!I44+'Tab 4-PPN11'!I44+'Tab 4-PPN12'!I44+'Tab 4-PPN13'!I44+'Tab 4-PPN14'!I44+'Tab 4-PPN15'!I44+'Tab 4-PPN16'!I44+'Tab 4-PPN17'!I44+'Tab 4-PPN18'!I44+'Tab 4-PPN19'!I44+'Tab 4-PPN20'!I44</f>
        <v>0</v>
      </c>
      <c r="J41" s="259">
        <f>'Tab 3'!J43+'Tab 4-PPN1'!J44+'Tab 4-PPN2'!J44+'Tab 4-PPN3'!J44+'Tab 4-PPN4'!J44+'Tab 4-PPN5'!J44+'Tab 4-PPN6'!J44+'Tab 4-PPN7'!J44+'Tab 4-PPN8'!J44+'Tab 4-PPN9'!J44+'Tab 4-PPN10'!J44+'Tab 4-PPN11'!J44+'Tab 4-PPN12'!J44+'Tab 4-PPN13'!J44+'Tab 4-PPN14'!J44+'Tab 4-PPN15'!J44+'Tab 4-PPN16'!J44+'Tab 4-PPN17'!J44+'Tab 4-PPN18'!J44+'Tab 4-PPN19'!J44+'Tab 4-PPN20'!J44</f>
        <v>0</v>
      </c>
      <c r="K41" s="259">
        <f>'Tab 3'!K43+'Tab 4-PPN1'!K44+'Tab 4-PPN2'!K44+'Tab 4-PPN3'!K44+'Tab 4-PPN4'!K44+'Tab 4-PPN5'!K44+'Tab 4-PPN6'!K44+'Tab 4-PPN7'!K44+'Tab 4-PPN8'!K44+'Tab 4-PPN9'!K44+'Tab 4-PPN10'!K44+'Tab 4-PPN11'!K44+'Tab 4-PPN12'!K44+'Tab 4-PPN13'!K44+'Tab 4-PPN14'!K44+'Tab 4-PPN15'!K44+'Tab 4-PPN16'!K44+'Tab 4-PPN17'!K44+'Tab 4-PPN18'!K44+'Tab 4-PPN19'!K44+'Tab 4-PPN20'!K44</f>
        <v>0</v>
      </c>
      <c r="L41" s="259">
        <f>'Tab 3'!L43+'Tab 4-PPN1'!L44+'Tab 4-PPN2'!L44+'Tab 4-PPN3'!L44+'Tab 4-PPN4'!L44+'Tab 4-PPN5'!L44+'Tab 4-PPN6'!L44+'Tab 4-PPN7'!L44+'Tab 4-PPN8'!L44+'Tab 4-PPN9'!L44+'Tab 4-PPN10'!L44+'Tab 4-PPN11'!L44+'Tab 4-PPN12'!L44+'Tab 4-PPN13'!L44+'Tab 4-PPN14'!L44+'Tab 4-PPN15'!L44+'Tab 4-PPN16'!L44+'Tab 4-PPN17'!L44+'Tab 4-PPN18'!L44+'Tab 4-PPN19'!L44+'Tab 4-PPN20'!L44</f>
        <v>0</v>
      </c>
      <c r="M41" s="259">
        <f>'Tab 3'!M43+'Tab 4-PPN1'!M44+'Tab 4-PPN2'!M44+'Tab 4-PPN3'!M44+'Tab 4-PPN4'!M44+'Tab 4-PPN5'!M44+'Tab 4-PPN6'!M44+'Tab 4-PPN7'!M44+'Tab 4-PPN8'!M44+'Tab 4-PPN9'!M44+'Tab 4-PPN10'!M44+'Tab 4-PPN11'!M44+'Tab 4-PPN12'!M44+'Tab 4-PPN13'!M44+'Tab 4-PPN14'!M44+'Tab 4-PPN15'!M44+'Tab 4-PPN16'!M44+'Tab 4-PPN17'!M44+'Tab 4-PPN18'!M44+'Tab 4-PPN19'!M44+'Tab 4-PPN20'!M44</f>
        <v>0</v>
      </c>
      <c r="N41" s="259">
        <f>'Tab 3'!N43+'Tab 4-PPN1'!N44+'Tab 4-PPN2'!N44+'Tab 4-PPN3'!N44+'Tab 4-PPN4'!N44+'Tab 4-PPN5'!N44+'Tab 4-PPN6'!N44+'Tab 4-PPN7'!N44+'Tab 4-PPN8'!N44+'Tab 4-PPN9'!N44+'Tab 4-PPN10'!N44+'Tab 4-PPN11'!N44+'Tab 4-PPN12'!N44+'Tab 4-PPN13'!N44+'Tab 4-PPN14'!N44+'Tab 4-PPN15'!N44+'Tab 4-PPN16'!N44+'Tab 4-PPN17'!N44+'Tab 4-PPN18'!N44+'Tab 4-PPN19'!N44+'Tab 4-PPN20'!N44</f>
        <v>0</v>
      </c>
      <c r="O41" s="259">
        <f>'Tab 3'!O43+'Tab 4-PPN1'!O44+'Tab 4-PPN2'!O44+'Tab 4-PPN3'!O44+'Tab 4-PPN4'!O44+'Tab 4-PPN5'!O44+'Tab 4-PPN6'!O44+'Tab 4-PPN7'!O44+'Tab 4-PPN8'!O44+'Tab 4-PPN9'!O44+'Tab 4-PPN10'!O44+'Tab 4-PPN11'!O44+'Tab 4-PPN12'!O44+'Tab 4-PPN13'!O44+'Tab 4-PPN14'!O44+'Tab 4-PPN15'!O44+'Tab 4-PPN16'!O44+'Tab 4-PPN17'!O44+'Tab 4-PPN18'!O44+'Tab 4-PPN19'!O44+'Tab 4-PPN20'!O44</f>
        <v>0</v>
      </c>
      <c r="P41" s="259">
        <f>'Tab 3'!P43+'Tab 4-PPN1'!P44+'Tab 4-PPN2'!P44+'Tab 4-PPN3'!P44+'Tab 4-PPN4'!P44+'Tab 4-PPN5'!P44+'Tab 4-PPN6'!P44+'Tab 4-PPN7'!P44+'Tab 4-PPN8'!P44+'Tab 4-PPN9'!P44+'Tab 4-PPN10'!P44+'Tab 4-PPN11'!P44+'Tab 4-PPN12'!P44+'Tab 4-PPN13'!P44+'Tab 4-PPN14'!P44+'Tab 4-PPN15'!P44+'Tab 4-PPN16'!P44+'Tab 4-PPN17'!P44+'Tab 4-PPN18'!P44+'Tab 4-PPN19'!P44+'Tab 4-PPN20'!P44</f>
        <v>0</v>
      </c>
      <c r="Q41" s="259">
        <f>'Tab 3'!Q43+'Tab 4-PPN1'!Q44+'Tab 4-PPN2'!Q44+'Tab 4-PPN3'!Q44+'Tab 4-PPN4'!Q44+'Tab 4-PPN5'!Q44+'Tab 4-PPN6'!Q44+'Tab 4-PPN7'!Q44+'Tab 4-PPN8'!Q44+'Tab 4-PPN9'!Q44+'Tab 4-PPN10'!Q44+'Tab 4-PPN11'!Q44+'Tab 4-PPN12'!Q44+'Tab 4-PPN13'!Q44+'Tab 4-PPN14'!Q44+'Tab 4-PPN15'!Q44+'Tab 4-PPN16'!Q44+'Tab 4-PPN17'!Q44+'Tab 4-PPN18'!Q44+'Tab 4-PPN19'!Q44+'Tab 4-PPN20'!Q44</f>
        <v>0</v>
      </c>
      <c r="R41" s="259">
        <f>'Tab 3'!R43+'Tab 4-PPN1'!R44+'Tab 4-PPN2'!R44+'Tab 4-PPN3'!R44+'Tab 4-PPN4'!R44+'Tab 4-PPN5'!R44+'Tab 4-PPN6'!R44+'Tab 4-PPN7'!R44+'Tab 4-PPN8'!R44+'Tab 4-PPN9'!R44+'Tab 4-PPN10'!R44+'Tab 4-PPN11'!R44+'Tab 4-PPN12'!R44+'Tab 4-PPN13'!R44+'Tab 4-PPN14'!R44+'Tab 4-PPN15'!R44+'Tab 4-PPN16'!R44+'Tab 4-PPN17'!R44+'Tab 4-PPN18'!R44+'Tab 4-PPN19'!R44+'Tab 4-PPN20'!R44</f>
        <v>0</v>
      </c>
      <c r="S41" s="259">
        <f>'Tab 3'!S43+'Tab 4-PPN1'!S44+'Tab 4-PPN2'!S44+'Tab 4-PPN3'!S44+'Tab 4-PPN4'!S44+'Tab 4-PPN5'!S44+'Tab 4-PPN6'!S44+'Tab 4-PPN7'!S44+'Tab 4-PPN8'!S44+'Tab 4-PPN9'!S44+'Tab 4-PPN10'!S44+'Tab 4-PPN11'!S44+'Tab 4-PPN12'!S44+'Tab 4-PPN13'!S44+'Tab 4-PPN14'!S44+'Tab 4-PPN15'!S44+'Tab 4-PPN16'!S44+'Tab 4-PPN17'!S44+'Tab 4-PPN18'!S44+'Tab 4-PPN19'!S44+'Tab 4-PPN20'!S44</f>
        <v>0</v>
      </c>
      <c r="V41" s="9">
        <f t="shared" si="2"/>
        <v>0</v>
      </c>
    </row>
    <row r="42" spans="2:19" ht="24.75" customHeight="1">
      <c r="B42" s="37"/>
      <c r="C42" s="121"/>
      <c r="D42" s="167"/>
      <c r="E42" s="259">
        <f>'Tab 3'!E44+'Tab 4-PPN1'!E45+'Tab 4-PPN2'!E45+'Tab 4-PPN3'!E45+'Tab 4-PPN4'!E45+'Tab 4-PPN5'!E45+'Tab 4-PPN6'!E45+'Tab 4-PPN7'!E45+'Tab 4-PPN8'!E45+'Tab 4-PPN9'!E45+'Tab 4-PPN10'!E45+'Tab 4-PPN11'!E45+'Tab 4-PPN12'!E45+'Tab 4-PPN13'!E45+'Tab 4-PPN14'!E45+'Tab 4-PPN15'!E45+'Tab 4-PPN16'!E45+'Tab 4-PPN17'!E45+'Tab 4-PPN18'!E45+'Tab 4-PPN19'!E45+'Tab 4-PPN20'!E45</f>
        <v>0</v>
      </c>
      <c r="F42" s="259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2" s="259">
        <f>'Tab 3'!G44+'Tab 4-PPN1'!G45+'Tab 4-PPN2'!G45+'Tab 4-PPN3'!G45+'Tab 4-PPN4'!G45+'Tab 4-PPN5'!G45+'Tab 4-PPN6'!G45+'Tab 4-PPN7'!G45+'Tab 4-PPN8'!G45+'Tab 4-PPN9'!G45+'Tab 4-PPN10'!G45+'Tab 4-PPN11'!G45+'Tab 4-PPN12'!G45+'Tab 4-PPN13'!G45+'Tab 4-PPN14'!G45+'Tab 4-PPN15'!G45+'Tab 4-PPN16'!G45+'Tab 4-PPN17'!G45+'Tab 4-PPN18'!G45+'Tab 4-PPN19'!G45+'Tab 4-PPN20'!G45</f>
        <v>0</v>
      </c>
      <c r="H42" s="259">
        <f>'Tab 3'!H44+'Tab 4-PPN1'!H45+'Tab 4-PPN2'!H45+'Tab 4-PPN3'!H45+'Tab 4-PPN4'!H45+'Tab 4-PPN5'!H45+'Tab 4-PPN6'!H45+'Tab 4-PPN7'!H45+'Tab 4-PPN8'!H45+'Tab 4-PPN9'!H45+'Tab 4-PPN10'!H45+'Tab 4-PPN11'!H45+'Tab 4-PPN12'!H45+'Tab 4-PPN13'!H45+'Tab 4-PPN14'!H45+'Tab 4-PPN15'!H45+'Tab 4-PPN16'!H45+'Tab 4-PPN17'!H45+'Tab 4-PPN18'!H45+'Tab 4-PPN19'!H45+'Tab 4-PPN20'!H45</f>
        <v>0</v>
      </c>
      <c r="I42" s="259">
        <f>'Tab 3'!I44+'Tab 4-PPN1'!I45+'Tab 4-PPN2'!I45+'Tab 4-PPN3'!I45+'Tab 4-PPN4'!I45+'Tab 4-PPN5'!I45+'Tab 4-PPN6'!I45+'Tab 4-PPN7'!I45+'Tab 4-PPN8'!I45+'Tab 4-PPN9'!I45+'Tab 4-PPN10'!I45+'Tab 4-PPN11'!I45+'Tab 4-PPN12'!I45+'Tab 4-PPN13'!I45+'Tab 4-PPN14'!I45+'Tab 4-PPN15'!I45+'Tab 4-PPN16'!I45+'Tab 4-PPN17'!I45+'Tab 4-PPN18'!I45+'Tab 4-PPN19'!I45+'Tab 4-PPN20'!I45</f>
        <v>0</v>
      </c>
      <c r="J42" s="259">
        <f>'Tab 3'!J44+'Tab 4-PPN1'!J45+'Tab 4-PPN2'!J45+'Tab 4-PPN3'!J45+'Tab 4-PPN4'!J45+'Tab 4-PPN5'!J45+'Tab 4-PPN6'!J45+'Tab 4-PPN7'!J45+'Tab 4-PPN8'!J45+'Tab 4-PPN9'!J45+'Tab 4-PPN10'!J45+'Tab 4-PPN11'!J45+'Tab 4-PPN12'!J45+'Tab 4-PPN13'!J45+'Tab 4-PPN14'!J45+'Tab 4-PPN15'!J45+'Tab 4-PPN16'!J45+'Tab 4-PPN17'!J45+'Tab 4-PPN18'!J45+'Tab 4-PPN19'!J45+'Tab 4-PPN20'!J45</f>
        <v>0</v>
      </c>
      <c r="K42" s="259">
        <f>'Tab 3'!K44+'Tab 4-PPN1'!K45+'Tab 4-PPN2'!K45+'Tab 4-PPN3'!K45+'Tab 4-PPN4'!K45+'Tab 4-PPN5'!K45+'Tab 4-PPN6'!K45+'Tab 4-PPN7'!K45+'Tab 4-PPN8'!K45+'Tab 4-PPN9'!K45+'Tab 4-PPN10'!K45+'Tab 4-PPN11'!K45+'Tab 4-PPN12'!K45+'Tab 4-PPN13'!K45+'Tab 4-PPN14'!K45+'Tab 4-PPN15'!K45+'Tab 4-PPN16'!K45+'Tab 4-PPN17'!K45+'Tab 4-PPN18'!K45+'Tab 4-PPN19'!K45+'Tab 4-PPN20'!K45</f>
        <v>0</v>
      </c>
      <c r="L42" s="259">
        <f>'Tab 3'!L44+'Tab 4-PPN1'!L45+'Tab 4-PPN2'!L45+'Tab 4-PPN3'!L45+'Tab 4-PPN4'!L45+'Tab 4-PPN5'!L45+'Tab 4-PPN6'!L45+'Tab 4-PPN7'!L45+'Tab 4-PPN8'!L45+'Tab 4-PPN9'!L45+'Tab 4-PPN10'!L45+'Tab 4-PPN11'!L45+'Tab 4-PPN12'!L45+'Tab 4-PPN13'!L45+'Tab 4-PPN14'!L45+'Tab 4-PPN15'!L45+'Tab 4-PPN16'!L45+'Tab 4-PPN17'!L45+'Tab 4-PPN18'!L45+'Tab 4-PPN19'!L45+'Tab 4-PPN20'!L45</f>
        <v>0</v>
      </c>
      <c r="M42" s="259">
        <f>'Tab 3'!M44+'Tab 4-PPN1'!M45+'Tab 4-PPN2'!M45+'Tab 4-PPN3'!M45+'Tab 4-PPN4'!M45+'Tab 4-PPN5'!M45+'Tab 4-PPN6'!M45+'Tab 4-PPN7'!M45+'Tab 4-PPN8'!M45+'Tab 4-PPN9'!M45+'Tab 4-PPN10'!M45+'Tab 4-PPN11'!M45+'Tab 4-PPN12'!M45+'Tab 4-PPN13'!M45+'Tab 4-PPN14'!M45+'Tab 4-PPN15'!M45+'Tab 4-PPN16'!M45+'Tab 4-PPN17'!M45+'Tab 4-PPN18'!M45+'Tab 4-PPN19'!M45+'Tab 4-PPN20'!M45</f>
        <v>0</v>
      </c>
      <c r="N42" s="259">
        <f>'Tab 3'!N44+'Tab 4-PPN1'!N45+'Tab 4-PPN2'!N45+'Tab 4-PPN3'!N45+'Tab 4-PPN4'!N45+'Tab 4-PPN5'!N45+'Tab 4-PPN6'!N45+'Tab 4-PPN7'!N45+'Tab 4-PPN8'!N45+'Tab 4-PPN9'!N45+'Tab 4-PPN10'!N45+'Tab 4-PPN11'!N45+'Tab 4-PPN12'!N45+'Tab 4-PPN13'!N45+'Tab 4-PPN14'!N45+'Tab 4-PPN15'!N45+'Tab 4-PPN16'!N45+'Tab 4-PPN17'!N45+'Tab 4-PPN18'!N45+'Tab 4-PPN19'!N45+'Tab 4-PPN20'!N45</f>
        <v>0</v>
      </c>
      <c r="O42" s="259">
        <f>'Tab 3'!O44+'Tab 4-PPN1'!O45+'Tab 4-PPN2'!O45+'Tab 4-PPN3'!O45+'Tab 4-PPN4'!O45+'Tab 4-PPN5'!O45+'Tab 4-PPN6'!O45+'Tab 4-PPN7'!O45+'Tab 4-PPN8'!O45+'Tab 4-PPN9'!O45+'Tab 4-PPN10'!O45+'Tab 4-PPN11'!O45+'Tab 4-PPN12'!O45+'Tab 4-PPN13'!O45+'Tab 4-PPN14'!O45+'Tab 4-PPN15'!O45+'Tab 4-PPN16'!O45+'Tab 4-PPN17'!O45+'Tab 4-PPN18'!O45+'Tab 4-PPN19'!O45+'Tab 4-PPN20'!O45</f>
        <v>0</v>
      </c>
      <c r="P42" s="259">
        <f>'Tab 3'!P44+'Tab 4-PPN1'!P45+'Tab 4-PPN2'!P45+'Tab 4-PPN3'!P45+'Tab 4-PPN4'!P45+'Tab 4-PPN5'!P45+'Tab 4-PPN6'!P45+'Tab 4-PPN7'!P45+'Tab 4-PPN8'!P45+'Tab 4-PPN9'!P45+'Tab 4-PPN10'!P45+'Tab 4-PPN11'!P45+'Tab 4-PPN12'!P45+'Tab 4-PPN13'!P45+'Tab 4-PPN14'!P45+'Tab 4-PPN15'!P45+'Tab 4-PPN16'!P45+'Tab 4-PPN17'!P45+'Tab 4-PPN18'!P45+'Tab 4-PPN19'!P45+'Tab 4-PPN20'!P45</f>
        <v>0</v>
      </c>
      <c r="Q42" s="259">
        <f>'Tab 3'!Q44+'Tab 4-PPN1'!Q45+'Tab 4-PPN2'!Q45+'Tab 4-PPN3'!Q45+'Tab 4-PPN4'!Q45+'Tab 4-PPN5'!Q45+'Tab 4-PPN6'!Q45+'Tab 4-PPN7'!Q45+'Tab 4-PPN8'!Q45+'Tab 4-PPN9'!Q45+'Tab 4-PPN10'!Q45+'Tab 4-PPN11'!Q45+'Tab 4-PPN12'!Q45+'Tab 4-PPN13'!Q45+'Tab 4-PPN14'!Q45+'Tab 4-PPN15'!Q45+'Tab 4-PPN16'!Q45+'Tab 4-PPN17'!Q45+'Tab 4-PPN18'!Q45+'Tab 4-PPN19'!Q45+'Tab 4-PPN20'!Q45</f>
        <v>0</v>
      </c>
      <c r="R42" s="259">
        <f>'Tab 3'!R44+'Tab 4-PPN1'!R45+'Tab 4-PPN2'!R45+'Tab 4-PPN3'!R45+'Tab 4-PPN4'!R45+'Tab 4-PPN5'!R45+'Tab 4-PPN6'!R45+'Tab 4-PPN7'!R45+'Tab 4-PPN8'!R45+'Tab 4-PPN9'!R45+'Tab 4-PPN10'!R45+'Tab 4-PPN11'!R45+'Tab 4-PPN12'!R45+'Tab 4-PPN13'!R45+'Tab 4-PPN14'!R45+'Tab 4-PPN15'!R45+'Tab 4-PPN16'!R45+'Tab 4-PPN17'!R45+'Tab 4-PPN18'!R45+'Tab 4-PPN19'!R45+'Tab 4-PPN20'!R45</f>
        <v>0</v>
      </c>
      <c r="S42" s="259">
        <f>'Tab 3'!S44+'Tab 4-PPN1'!S45+'Tab 4-PPN2'!S45+'Tab 4-PPN3'!S45+'Tab 4-PPN4'!S45+'Tab 4-PPN5'!S45+'Tab 4-PPN6'!S45+'Tab 4-PPN7'!S45+'Tab 4-PPN8'!S45+'Tab 4-PPN9'!S45+'Tab 4-PPN10'!S45+'Tab 4-PPN11'!S45+'Tab 4-PPN12'!S45+'Tab 4-PPN13'!S45+'Tab 4-PPN14'!S45+'Tab 4-PPN15'!S45+'Tab 4-PPN16'!S45+'Tab 4-PPN17'!S45+'Tab 4-PPN18'!S45+'Tab 4-PPN19'!S45+'Tab 4-PPN20'!S45</f>
        <v>0</v>
      </c>
    </row>
    <row r="43" spans="2:19" ht="24.75" customHeight="1">
      <c r="B43" s="37"/>
      <c r="C43" s="121"/>
      <c r="D43" s="167"/>
      <c r="E43" s="259">
        <f>'Tab 3'!E45+'Tab 4-PPN1'!E46+'Tab 4-PPN2'!E46+'Tab 4-PPN3'!E46+'Tab 4-PPN4'!E46+'Tab 4-PPN5'!E46+'Tab 4-PPN6'!E46+'Tab 4-PPN7'!E46+'Tab 4-PPN8'!E46+'Tab 4-PPN9'!E46+'Tab 4-PPN10'!E46+'Tab 4-PPN11'!E46+'Tab 4-PPN12'!E46+'Tab 4-PPN13'!E46+'Tab 4-PPN14'!E46+'Tab 4-PPN15'!E46+'Tab 4-PPN16'!E46+'Tab 4-PPN17'!E46+'Tab 4-PPN18'!E46+'Tab 4-PPN19'!E46+'Tab 4-PPN20'!E46</f>
        <v>0</v>
      </c>
      <c r="F43" s="259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43" s="259">
        <f>'Tab 3'!G45+'Tab 4-PPN1'!G46+'Tab 4-PPN2'!G46+'Tab 4-PPN3'!G46+'Tab 4-PPN4'!G46+'Tab 4-PPN5'!G46+'Tab 4-PPN6'!G46+'Tab 4-PPN7'!G46+'Tab 4-PPN8'!G46+'Tab 4-PPN9'!G46+'Tab 4-PPN10'!G46+'Tab 4-PPN11'!G46+'Tab 4-PPN12'!G46+'Tab 4-PPN13'!G46+'Tab 4-PPN14'!G46+'Tab 4-PPN15'!G46+'Tab 4-PPN16'!G46+'Tab 4-PPN17'!G46+'Tab 4-PPN18'!G46+'Tab 4-PPN19'!G46+'Tab 4-PPN20'!G46</f>
        <v>0</v>
      </c>
      <c r="H43" s="259">
        <f>'Tab 3'!H45+'Tab 4-PPN1'!H46+'Tab 4-PPN2'!H46+'Tab 4-PPN3'!H46+'Tab 4-PPN4'!H46+'Tab 4-PPN5'!H46+'Tab 4-PPN6'!H46+'Tab 4-PPN7'!H46+'Tab 4-PPN8'!H46+'Tab 4-PPN9'!H46+'Tab 4-PPN10'!H46+'Tab 4-PPN11'!H46+'Tab 4-PPN12'!H46+'Tab 4-PPN13'!H46+'Tab 4-PPN14'!H46+'Tab 4-PPN15'!H46+'Tab 4-PPN16'!H46+'Tab 4-PPN17'!H46+'Tab 4-PPN18'!H46+'Tab 4-PPN19'!H46+'Tab 4-PPN20'!H46</f>
        <v>0</v>
      </c>
      <c r="I43" s="259">
        <f>'Tab 3'!I45+'Tab 4-PPN1'!I46+'Tab 4-PPN2'!I46+'Tab 4-PPN3'!I46+'Tab 4-PPN4'!I46+'Tab 4-PPN5'!I46+'Tab 4-PPN6'!I46+'Tab 4-PPN7'!I46+'Tab 4-PPN8'!I46+'Tab 4-PPN9'!I46+'Tab 4-PPN10'!I46+'Tab 4-PPN11'!I46+'Tab 4-PPN12'!I46+'Tab 4-PPN13'!I46+'Tab 4-PPN14'!I46+'Tab 4-PPN15'!I46+'Tab 4-PPN16'!I46+'Tab 4-PPN17'!I46+'Tab 4-PPN18'!I46+'Tab 4-PPN19'!I46+'Tab 4-PPN20'!I46</f>
        <v>0</v>
      </c>
      <c r="J43" s="259">
        <f>'Tab 3'!J45+'Tab 4-PPN1'!J46+'Tab 4-PPN2'!J46+'Tab 4-PPN3'!J46+'Tab 4-PPN4'!J46+'Tab 4-PPN5'!J46+'Tab 4-PPN6'!J46+'Tab 4-PPN7'!J46+'Tab 4-PPN8'!J46+'Tab 4-PPN9'!J46+'Tab 4-PPN10'!J46+'Tab 4-PPN11'!J46+'Tab 4-PPN12'!J46+'Tab 4-PPN13'!J46+'Tab 4-PPN14'!J46+'Tab 4-PPN15'!J46+'Tab 4-PPN16'!J46+'Tab 4-PPN17'!J46+'Tab 4-PPN18'!J46+'Tab 4-PPN19'!J46+'Tab 4-PPN20'!J46</f>
        <v>0</v>
      </c>
      <c r="K43" s="259">
        <f>'Tab 3'!K45+'Tab 4-PPN1'!K46+'Tab 4-PPN2'!K46+'Tab 4-PPN3'!K46+'Tab 4-PPN4'!K46+'Tab 4-PPN5'!K46+'Tab 4-PPN6'!K46+'Tab 4-PPN7'!K46+'Tab 4-PPN8'!K46+'Tab 4-PPN9'!K46+'Tab 4-PPN10'!K46+'Tab 4-PPN11'!K46+'Tab 4-PPN12'!K46+'Tab 4-PPN13'!K46+'Tab 4-PPN14'!K46+'Tab 4-PPN15'!K46+'Tab 4-PPN16'!K46+'Tab 4-PPN17'!K46+'Tab 4-PPN18'!K46+'Tab 4-PPN19'!K46+'Tab 4-PPN20'!K46</f>
        <v>0</v>
      </c>
      <c r="L43" s="259">
        <f>'Tab 3'!L45+'Tab 4-PPN1'!L46+'Tab 4-PPN2'!L46+'Tab 4-PPN3'!L46+'Tab 4-PPN4'!L46+'Tab 4-PPN5'!L46+'Tab 4-PPN6'!L46+'Tab 4-PPN7'!L46+'Tab 4-PPN8'!L46+'Tab 4-PPN9'!L46+'Tab 4-PPN10'!L46+'Tab 4-PPN11'!L46+'Tab 4-PPN12'!L46+'Tab 4-PPN13'!L46+'Tab 4-PPN14'!L46+'Tab 4-PPN15'!L46+'Tab 4-PPN16'!L46+'Tab 4-PPN17'!L46+'Tab 4-PPN18'!L46+'Tab 4-PPN19'!L46+'Tab 4-PPN20'!L46</f>
        <v>0</v>
      </c>
      <c r="M43" s="259">
        <f>'Tab 3'!M45+'Tab 4-PPN1'!M46+'Tab 4-PPN2'!M46+'Tab 4-PPN3'!M46+'Tab 4-PPN4'!M46+'Tab 4-PPN5'!M46+'Tab 4-PPN6'!M46+'Tab 4-PPN7'!M46+'Tab 4-PPN8'!M46+'Tab 4-PPN9'!M46+'Tab 4-PPN10'!M46+'Tab 4-PPN11'!M46+'Tab 4-PPN12'!M46+'Tab 4-PPN13'!M46+'Tab 4-PPN14'!M46+'Tab 4-PPN15'!M46+'Tab 4-PPN16'!M46+'Tab 4-PPN17'!M46+'Tab 4-PPN18'!M46+'Tab 4-PPN19'!M46+'Tab 4-PPN20'!M46</f>
        <v>0</v>
      </c>
      <c r="N43" s="259">
        <f>'Tab 3'!N45+'Tab 4-PPN1'!N46+'Tab 4-PPN2'!N46+'Tab 4-PPN3'!N46+'Tab 4-PPN4'!N46+'Tab 4-PPN5'!N46+'Tab 4-PPN6'!N46+'Tab 4-PPN7'!N46+'Tab 4-PPN8'!N46+'Tab 4-PPN9'!N46+'Tab 4-PPN10'!N46+'Tab 4-PPN11'!N46+'Tab 4-PPN12'!N46+'Tab 4-PPN13'!N46+'Tab 4-PPN14'!N46+'Tab 4-PPN15'!N46+'Tab 4-PPN16'!N46+'Tab 4-PPN17'!N46+'Tab 4-PPN18'!N46+'Tab 4-PPN19'!N46+'Tab 4-PPN20'!N46</f>
        <v>0</v>
      </c>
      <c r="O43" s="259">
        <f>'Tab 3'!O45+'Tab 4-PPN1'!O46+'Tab 4-PPN2'!O46+'Tab 4-PPN3'!O46+'Tab 4-PPN4'!O46+'Tab 4-PPN5'!O46+'Tab 4-PPN6'!O46+'Tab 4-PPN7'!O46+'Tab 4-PPN8'!O46+'Tab 4-PPN9'!O46+'Tab 4-PPN10'!O46+'Tab 4-PPN11'!O46+'Tab 4-PPN12'!O46+'Tab 4-PPN13'!O46+'Tab 4-PPN14'!O46+'Tab 4-PPN15'!O46+'Tab 4-PPN16'!O46+'Tab 4-PPN17'!O46+'Tab 4-PPN18'!O46+'Tab 4-PPN19'!O46+'Tab 4-PPN20'!O46</f>
        <v>0</v>
      </c>
      <c r="P43" s="259">
        <f>'Tab 3'!P45+'Tab 4-PPN1'!P46+'Tab 4-PPN2'!P46+'Tab 4-PPN3'!P46+'Tab 4-PPN4'!P46+'Tab 4-PPN5'!P46+'Tab 4-PPN6'!P46+'Tab 4-PPN7'!P46+'Tab 4-PPN8'!P46+'Tab 4-PPN9'!P46+'Tab 4-PPN10'!P46+'Tab 4-PPN11'!P46+'Tab 4-PPN12'!P46+'Tab 4-PPN13'!P46+'Tab 4-PPN14'!P46+'Tab 4-PPN15'!P46+'Tab 4-PPN16'!P46+'Tab 4-PPN17'!P46+'Tab 4-PPN18'!P46+'Tab 4-PPN19'!P46+'Tab 4-PPN20'!P46</f>
        <v>0</v>
      </c>
      <c r="Q43" s="259">
        <f>'Tab 3'!Q45+'Tab 4-PPN1'!Q46+'Tab 4-PPN2'!Q46+'Tab 4-PPN3'!Q46+'Tab 4-PPN4'!Q46+'Tab 4-PPN5'!Q46+'Tab 4-PPN6'!Q46+'Tab 4-PPN7'!Q46+'Tab 4-PPN8'!Q46+'Tab 4-PPN9'!Q46+'Tab 4-PPN10'!Q46+'Tab 4-PPN11'!Q46+'Tab 4-PPN12'!Q46+'Tab 4-PPN13'!Q46+'Tab 4-PPN14'!Q46+'Tab 4-PPN15'!Q46+'Tab 4-PPN16'!Q46+'Tab 4-PPN17'!Q46+'Tab 4-PPN18'!Q46+'Tab 4-PPN19'!Q46+'Tab 4-PPN20'!Q46</f>
        <v>0</v>
      </c>
      <c r="R43" s="259">
        <f>'Tab 3'!R45+'Tab 4-PPN1'!R46+'Tab 4-PPN2'!R46+'Tab 4-PPN3'!R46+'Tab 4-PPN4'!R46+'Tab 4-PPN5'!R46+'Tab 4-PPN6'!R46+'Tab 4-PPN7'!R46+'Tab 4-PPN8'!R46+'Tab 4-PPN9'!R46+'Tab 4-PPN10'!R46+'Tab 4-PPN11'!R46+'Tab 4-PPN12'!R46+'Tab 4-PPN13'!R46+'Tab 4-PPN14'!R46+'Tab 4-PPN15'!R46+'Tab 4-PPN16'!R46+'Tab 4-PPN17'!R46+'Tab 4-PPN18'!R46+'Tab 4-PPN19'!R46+'Tab 4-PPN20'!R46</f>
        <v>0</v>
      </c>
      <c r="S43" s="259">
        <f>'Tab 3'!S45+'Tab 4-PPN1'!S46+'Tab 4-PPN2'!S46+'Tab 4-PPN3'!S46+'Tab 4-PPN4'!S46+'Tab 4-PPN5'!S46+'Tab 4-PPN6'!S46+'Tab 4-PPN7'!S46+'Tab 4-PPN8'!S46+'Tab 4-PPN9'!S46+'Tab 4-PPN10'!S46+'Tab 4-PPN11'!S46+'Tab 4-PPN12'!S46+'Tab 4-PPN13'!S46+'Tab 4-PPN14'!S46+'Tab 4-PPN15'!S46+'Tab 4-PPN16'!S46+'Tab 4-PPN17'!S46+'Tab 4-PPN18'!S46+'Tab 4-PPN19'!S46+'Tab 4-PPN20'!S46</f>
        <v>0</v>
      </c>
    </row>
    <row r="44" spans="2:22" ht="24.75" customHeight="1">
      <c r="B44" s="37">
        <v>4</v>
      </c>
      <c r="C44" s="121" t="s">
        <v>88</v>
      </c>
      <c r="D44" s="167">
        <v>614700</v>
      </c>
      <c r="E44" s="259">
        <f>'Tab 3'!E44+'Tab 4-PPN1'!E45+'Tab 4-PPN2'!E45+'Tab 4-PPN3'!E45+'Tab 4-PPN4'!E45+'Tab 4-PPN5'!E45+'Tab 4-PPN6'!E45+'Tab 4-PPN7'!E45+'Tab 4-PPN8'!E45+'Tab 4-PPN9'!E45+'Tab 4-PPN10'!E45+'Tab 4-PPN11'!E45+'Tab 4-PPN12'!E45+'Tab 4-PPN13'!E45+'Tab 4-PPN14'!E45+'Tab 4-PPN15'!E45+'Tab 4-PPN16'!E45+'Tab 4-PPN17'!E45+'Tab 4-PPN18'!E45+'Tab 4-PPN19'!E45+'Tab 4-PPN20'!E45</f>
        <v>0</v>
      </c>
      <c r="F44" s="259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4" s="259">
        <f t="shared" si="1"/>
        <v>0</v>
      </c>
      <c r="H44" s="259">
        <f>'Tab 3'!H44+'Tab 4-PPN1'!H45+'Tab 4-PPN2'!H45+'Tab 4-PPN3'!H45+'Tab 4-PPN4'!H45+'Tab 4-PPN5'!H45+'Tab 4-PPN6'!H45+'Tab 4-PPN7'!H45+'Tab 4-PPN8'!H45+'Tab 4-PPN9'!H45+'Tab 4-PPN10'!H45+'Tab 4-PPN11'!H45+'Tab 4-PPN12'!H45+'Tab 4-PPN13'!H45+'Tab 4-PPN14'!H45+'Tab 4-PPN15'!H45+'Tab 4-PPN16'!H45+'Tab 4-PPN17'!H45+'Tab 4-PPN18'!H45+'Tab 4-PPN19'!H45+'Tab 4-PPN20'!H45</f>
        <v>0</v>
      </c>
      <c r="I44" s="259">
        <f>'Tab 3'!I44+'Tab 4-PPN1'!I45+'Tab 4-PPN2'!I45+'Tab 4-PPN3'!I45+'Tab 4-PPN4'!I45+'Tab 4-PPN5'!I45+'Tab 4-PPN6'!I45+'Tab 4-PPN7'!I45+'Tab 4-PPN8'!I45+'Tab 4-PPN9'!I45+'Tab 4-PPN10'!I45+'Tab 4-PPN11'!I45+'Tab 4-PPN12'!I45+'Tab 4-PPN13'!I45+'Tab 4-PPN14'!I45+'Tab 4-PPN15'!I45+'Tab 4-PPN16'!I45+'Tab 4-PPN17'!I45+'Tab 4-PPN18'!I45+'Tab 4-PPN19'!I45+'Tab 4-PPN20'!I45</f>
        <v>0</v>
      </c>
      <c r="J44" s="259">
        <f>'Tab 3'!J44+'Tab 4-PPN1'!J45+'Tab 4-PPN2'!J45+'Tab 4-PPN3'!J45+'Tab 4-PPN4'!J45+'Tab 4-PPN5'!J45+'Tab 4-PPN6'!J45+'Tab 4-PPN7'!J45+'Tab 4-PPN8'!J45+'Tab 4-PPN9'!J45+'Tab 4-PPN10'!J45+'Tab 4-PPN11'!J45+'Tab 4-PPN12'!J45+'Tab 4-PPN13'!J45+'Tab 4-PPN14'!J45+'Tab 4-PPN15'!J45+'Tab 4-PPN16'!J45+'Tab 4-PPN17'!J45+'Tab 4-PPN18'!J45+'Tab 4-PPN19'!J45+'Tab 4-PPN20'!J45</f>
        <v>0</v>
      </c>
      <c r="K44" s="259">
        <f>'Tab 3'!K44+'Tab 4-PPN1'!K45+'Tab 4-PPN2'!K45+'Tab 4-PPN3'!K45+'Tab 4-PPN4'!K45+'Tab 4-PPN5'!K45+'Tab 4-PPN6'!K45+'Tab 4-PPN7'!K45+'Tab 4-PPN8'!K45+'Tab 4-PPN9'!K45+'Tab 4-PPN10'!K45+'Tab 4-PPN11'!K45+'Tab 4-PPN12'!K45+'Tab 4-PPN13'!K45+'Tab 4-PPN14'!K45+'Tab 4-PPN15'!K45+'Tab 4-PPN16'!K45+'Tab 4-PPN17'!K45+'Tab 4-PPN18'!K45+'Tab 4-PPN19'!K45+'Tab 4-PPN20'!K45</f>
        <v>0</v>
      </c>
      <c r="L44" s="259">
        <f>'Tab 3'!L44+'Tab 4-PPN1'!L45+'Tab 4-PPN2'!L45+'Tab 4-PPN3'!L45+'Tab 4-PPN4'!L45+'Tab 4-PPN5'!L45+'Tab 4-PPN6'!L45+'Tab 4-PPN7'!L45+'Tab 4-PPN8'!L45+'Tab 4-PPN9'!L45+'Tab 4-PPN10'!L45+'Tab 4-PPN11'!L45+'Tab 4-PPN12'!L45+'Tab 4-PPN13'!L45+'Tab 4-PPN14'!L45+'Tab 4-PPN15'!L45+'Tab 4-PPN16'!L45+'Tab 4-PPN17'!L45+'Tab 4-PPN18'!L45+'Tab 4-PPN19'!L45+'Tab 4-PPN20'!L45</f>
        <v>0</v>
      </c>
      <c r="M44" s="259">
        <f>'Tab 3'!M44+'Tab 4-PPN1'!M45+'Tab 4-PPN2'!M45+'Tab 4-PPN3'!M45+'Tab 4-PPN4'!M45+'Tab 4-PPN5'!M45+'Tab 4-PPN6'!M45+'Tab 4-PPN7'!M45+'Tab 4-PPN8'!M45+'Tab 4-PPN9'!M45+'Tab 4-PPN10'!M45+'Tab 4-PPN11'!M45+'Tab 4-PPN12'!M45+'Tab 4-PPN13'!M45+'Tab 4-PPN14'!M45+'Tab 4-PPN15'!M45+'Tab 4-PPN16'!M45+'Tab 4-PPN17'!M45+'Tab 4-PPN18'!M45+'Tab 4-PPN19'!M45+'Tab 4-PPN20'!M45</f>
        <v>0</v>
      </c>
      <c r="N44" s="259">
        <f>'Tab 3'!N44+'Tab 4-PPN1'!N45+'Tab 4-PPN2'!N45+'Tab 4-PPN3'!N45+'Tab 4-PPN4'!N45+'Tab 4-PPN5'!N45+'Tab 4-PPN6'!N45+'Tab 4-PPN7'!N45+'Tab 4-PPN8'!N45+'Tab 4-PPN9'!N45+'Tab 4-PPN10'!N45+'Tab 4-PPN11'!N45+'Tab 4-PPN12'!N45+'Tab 4-PPN13'!N45+'Tab 4-PPN14'!N45+'Tab 4-PPN15'!N45+'Tab 4-PPN16'!N45+'Tab 4-PPN17'!N45+'Tab 4-PPN18'!N45+'Tab 4-PPN19'!N45+'Tab 4-PPN20'!N45</f>
        <v>0</v>
      </c>
      <c r="O44" s="259">
        <f>'Tab 3'!O44+'Tab 4-PPN1'!O45+'Tab 4-PPN2'!O45+'Tab 4-PPN3'!O45+'Tab 4-PPN4'!O45+'Tab 4-PPN5'!O45+'Tab 4-PPN6'!O45+'Tab 4-PPN7'!O45+'Tab 4-PPN8'!O45+'Tab 4-PPN9'!O45+'Tab 4-PPN10'!O45+'Tab 4-PPN11'!O45+'Tab 4-PPN12'!O45+'Tab 4-PPN13'!O45+'Tab 4-PPN14'!O45+'Tab 4-PPN15'!O45+'Tab 4-PPN16'!O45+'Tab 4-PPN17'!O45+'Tab 4-PPN18'!O45+'Tab 4-PPN19'!O45+'Tab 4-PPN20'!O45</f>
        <v>0</v>
      </c>
      <c r="P44" s="259">
        <f>'Tab 3'!P44+'Tab 4-PPN1'!P45+'Tab 4-PPN2'!P45+'Tab 4-PPN3'!P45+'Tab 4-PPN4'!P45+'Tab 4-PPN5'!P45+'Tab 4-PPN6'!P45+'Tab 4-PPN7'!P45+'Tab 4-PPN8'!P45+'Tab 4-PPN9'!P45+'Tab 4-PPN10'!P45+'Tab 4-PPN11'!P45+'Tab 4-PPN12'!P45+'Tab 4-PPN13'!P45+'Tab 4-PPN14'!P45+'Tab 4-PPN15'!P45+'Tab 4-PPN16'!P45+'Tab 4-PPN17'!P45+'Tab 4-PPN18'!P45+'Tab 4-PPN19'!P45+'Tab 4-PPN20'!P45</f>
        <v>0</v>
      </c>
      <c r="Q44" s="259">
        <f>'Tab 3'!Q44+'Tab 4-PPN1'!Q45+'Tab 4-PPN2'!Q45+'Tab 4-PPN3'!Q45+'Tab 4-PPN4'!Q45+'Tab 4-PPN5'!Q45+'Tab 4-PPN6'!Q45+'Tab 4-PPN7'!Q45+'Tab 4-PPN8'!Q45+'Tab 4-PPN9'!Q45+'Tab 4-PPN10'!Q45+'Tab 4-PPN11'!Q45+'Tab 4-PPN12'!Q45+'Tab 4-PPN13'!Q45+'Tab 4-PPN14'!Q45+'Tab 4-PPN15'!Q45+'Tab 4-PPN16'!Q45+'Tab 4-PPN17'!Q45+'Tab 4-PPN18'!Q45+'Tab 4-PPN19'!Q45+'Tab 4-PPN20'!Q45</f>
        <v>0</v>
      </c>
      <c r="R44" s="259">
        <f>'Tab 3'!R44+'Tab 4-PPN1'!R45+'Tab 4-PPN2'!R45+'Tab 4-PPN3'!R45+'Tab 4-PPN4'!R45+'Tab 4-PPN5'!R45+'Tab 4-PPN6'!R45+'Tab 4-PPN7'!R45+'Tab 4-PPN8'!R45+'Tab 4-PPN9'!R45+'Tab 4-PPN10'!R45+'Tab 4-PPN11'!R45+'Tab 4-PPN12'!R45+'Tab 4-PPN13'!R45+'Tab 4-PPN14'!R45+'Tab 4-PPN15'!R45+'Tab 4-PPN16'!R45+'Tab 4-PPN17'!R45+'Tab 4-PPN18'!R45+'Tab 4-PPN19'!R45+'Tab 4-PPN20'!R45</f>
        <v>0</v>
      </c>
      <c r="S44" s="260">
        <f>'Tab 3'!S44+'Tab 4-PPN1'!S45+'Tab 4-PPN2'!S45+'Tab 4-PPN3'!S45+'Tab 4-PPN4'!S45+'Tab 4-PPN5'!S45+'Tab 4-PPN6'!S45+'Tab 4-PPN7'!S45+'Tab 4-PPN8'!S45+'Tab 4-PPN9'!S45+'Tab 4-PPN10'!S45+'Tab 4-PPN11'!S45+'Tab 4-PPN12'!S45+'Tab 4-PPN13'!S45+'Tab 4-PPN14'!S45+'Tab 4-PPN15'!S45+'Tab 4-PPN16'!S45+'Tab 4-PPN17'!S45+'Tab 4-PPN18'!S45+'Tab 4-PPN19'!S45+'Tab 4-PPN20'!S45</f>
        <v>0</v>
      </c>
      <c r="V44" s="9">
        <f t="shared" si="2"/>
        <v>0</v>
      </c>
    </row>
    <row r="45" spans="2:22" ht="24.75" customHeight="1">
      <c r="B45" s="32"/>
      <c r="C45" s="121"/>
      <c r="D45" s="165"/>
      <c r="E45" s="264">
        <f>'Tab 3'!E45+'Tab 4-PPN1'!E46+'Tab 4-PPN2'!E46+'Tab 4-PPN3'!E46+'Tab 4-PPN4'!E46+'Tab 4-PPN5'!E46+'Tab 4-PPN6'!E46+'Tab 4-PPN7'!E46+'Tab 4-PPN8'!E46+'Tab 4-PPN9'!E46+'Tab 4-PPN10'!E46+'Tab 4-PPN11'!E46+'Tab 4-PPN12'!E46+'Tab 4-PPN13'!E46+'Tab 4-PPN14'!E46+'Tab 4-PPN15'!E46+'Tab 4-PPN16'!E46+'Tab 4-PPN17'!E46+'Tab 4-PPN18'!E46+'Tab 4-PPN19'!E46+'Tab 4-PPN20'!E46</f>
        <v>0</v>
      </c>
      <c r="F45" s="264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45" s="259">
        <f t="shared" si="1"/>
        <v>0</v>
      </c>
      <c r="H45" s="264">
        <f>'Tab 3'!H45+'Tab 4-PPN1'!H46+'Tab 4-PPN2'!H46+'Tab 4-PPN3'!H46+'Tab 4-PPN4'!H46+'Tab 4-PPN5'!H46+'Tab 4-PPN6'!H46+'Tab 4-PPN7'!H46+'Tab 4-PPN8'!H46+'Tab 4-PPN9'!H46+'Tab 4-PPN10'!H46+'Tab 4-PPN11'!H46+'Tab 4-PPN12'!H46+'Tab 4-PPN13'!H46+'Tab 4-PPN14'!H46+'Tab 4-PPN15'!H46+'Tab 4-PPN16'!H46+'Tab 4-PPN17'!H46+'Tab 4-PPN18'!H46+'Tab 4-PPN19'!H46+'Tab 4-PPN20'!H46</f>
        <v>0</v>
      </c>
      <c r="I45" s="264">
        <f>'Tab 3'!I45+'Tab 4-PPN1'!I46+'Tab 4-PPN2'!I46+'Tab 4-PPN3'!I46+'Tab 4-PPN4'!I46+'Tab 4-PPN5'!I46+'Tab 4-PPN6'!I46+'Tab 4-PPN7'!I46+'Tab 4-PPN8'!I46+'Tab 4-PPN9'!I46+'Tab 4-PPN10'!I46+'Tab 4-PPN11'!I46+'Tab 4-PPN12'!I46+'Tab 4-PPN13'!I46+'Tab 4-PPN14'!I46+'Tab 4-PPN15'!I46+'Tab 4-PPN16'!I46+'Tab 4-PPN17'!I46+'Tab 4-PPN18'!I46+'Tab 4-PPN19'!I46+'Tab 4-PPN20'!I46</f>
        <v>0</v>
      </c>
      <c r="J45" s="264">
        <f>'Tab 3'!J45+'Tab 4-PPN1'!J46+'Tab 4-PPN2'!J46+'Tab 4-PPN3'!J46+'Tab 4-PPN4'!J46+'Tab 4-PPN5'!J46+'Tab 4-PPN6'!J46+'Tab 4-PPN7'!J46+'Tab 4-PPN8'!J46+'Tab 4-PPN9'!J46+'Tab 4-PPN10'!J46+'Tab 4-PPN11'!J46+'Tab 4-PPN12'!J46+'Tab 4-PPN13'!J46+'Tab 4-PPN14'!J46+'Tab 4-PPN15'!J46+'Tab 4-PPN16'!J46+'Tab 4-PPN17'!J46+'Tab 4-PPN18'!J46+'Tab 4-PPN19'!J46+'Tab 4-PPN20'!J46</f>
        <v>0</v>
      </c>
      <c r="K45" s="264">
        <f>'Tab 3'!K45+'Tab 4-PPN1'!K46+'Tab 4-PPN2'!K46+'Tab 4-PPN3'!K46+'Tab 4-PPN4'!K46+'Tab 4-PPN5'!K46+'Tab 4-PPN6'!K46+'Tab 4-PPN7'!K46+'Tab 4-PPN8'!K46+'Tab 4-PPN9'!K46+'Tab 4-PPN10'!K46+'Tab 4-PPN11'!K46+'Tab 4-PPN12'!K46+'Tab 4-PPN13'!K46+'Tab 4-PPN14'!K46+'Tab 4-PPN15'!K46+'Tab 4-PPN16'!K46+'Tab 4-PPN17'!K46+'Tab 4-PPN18'!K46+'Tab 4-PPN19'!K46+'Tab 4-PPN20'!K46</f>
        <v>0</v>
      </c>
      <c r="L45" s="264">
        <f>'Tab 3'!L45+'Tab 4-PPN1'!L46+'Tab 4-PPN2'!L46+'Tab 4-PPN3'!L46+'Tab 4-PPN4'!L46+'Tab 4-PPN5'!L46+'Tab 4-PPN6'!L46+'Tab 4-PPN7'!L46+'Tab 4-PPN8'!L46+'Tab 4-PPN9'!L46+'Tab 4-PPN10'!L46+'Tab 4-PPN11'!L46+'Tab 4-PPN12'!L46+'Tab 4-PPN13'!L46+'Tab 4-PPN14'!L46+'Tab 4-PPN15'!L46+'Tab 4-PPN16'!L46+'Tab 4-PPN17'!L46+'Tab 4-PPN18'!L46+'Tab 4-PPN19'!L46+'Tab 4-PPN20'!L46</f>
        <v>0</v>
      </c>
      <c r="M45" s="264">
        <f>'Tab 3'!M45+'Tab 4-PPN1'!M46+'Tab 4-PPN2'!M46+'Tab 4-PPN3'!M46+'Tab 4-PPN4'!M46+'Tab 4-PPN5'!M46+'Tab 4-PPN6'!M46+'Tab 4-PPN7'!M46+'Tab 4-PPN8'!M46+'Tab 4-PPN9'!M46+'Tab 4-PPN10'!M46+'Tab 4-PPN11'!M46+'Tab 4-PPN12'!M46+'Tab 4-PPN13'!M46+'Tab 4-PPN14'!M46+'Tab 4-PPN15'!M46+'Tab 4-PPN16'!M46+'Tab 4-PPN17'!M46+'Tab 4-PPN18'!M46+'Tab 4-PPN19'!M46+'Tab 4-PPN20'!M46</f>
        <v>0</v>
      </c>
      <c r="N45" s="264">
        <f>'Tab 3'!N45+'Tab 4-PPN1'!N46+'Tab 4-PPN2'!N46+'Tab 4-PPN3'!N46+'Tab 4-PPN4'!N46+'Tab 4-PPN5'!N46+'Tab 4-PPN6'!N46+'Tab 4-PPN7'!N46+'Tab 4-PPN8'!N46+'Tab 4-PPN9'!N46+'Tab 4-PPN10'!N46+'Tab 4-PPN11'!N46+'Tab 4-PPN12'!N46+'Tab 4-PPN13'!N46+'Tab 4-PPN14'!N46+'Tab 4-PPN15'!N46+'Tab 4-PPN16'!N46+'Tab 4-PPN17'!N46+'Tab 4-PPN18'!N46+'Tab 4-PPN19'!N46+'Tab 4-PPN20'!N46</f>
        <v>0</v>
      </c>
      <c r="O45" s="264">
        <f>'Tab 3'!O45+'Tab 4-PPN1'!O46+'Tab 4-PPN2'!O46+'Tab 4-PPN3'!O46+'Tab 4-PPN4'!O46+'Tab 4-PPN5'!O46+'Tab 4-PPN6'!O46+'Tab 4-PPN7'!O46+'Tab 4-PPN8'!O46+'Tab 4-PPN9'!O46+'Tab 4-PPN10'!O46+'Tab 4-PPN11'!O46+'Tab 4-PPN12'!O46+'Tab 4-PPN13'!O46+'Tab 4-PPN14'!O46+'Tab 4-PPN15'!O46+'Tab 4-PPN16'!O46+'Tab 4-PPN17'!O46+'Tab 4-PPN18'!O46+'Tab 4-PPN19'!O46+'Tab 4-PPN20'!O46</f>
        <v>0</v>
      </c>
      <c r="P45" s="264">
        <f>'Tab 3'!P45+'Tab 4-PPN1'!P46+'Tab 4-PPN2'!P46+'Tab 4-PPN3'!P46+'Tab 4-PPN4'!P46+'Tab 4-PPN5'!P46+'Tab 4-PPN6'!P46+'Tab 4-PPN7'!P46+'Tab 4-PPN8'!P46+'Tab 4-PPN9'!P46+'Tab 4-PPN10'!P46+'Tab 4-PPN11'!P46+'Tab 4-PPN12'!P46+'Tab 4-PPN13'!P46+'Tab 4-PPN14'!P46+'Tab 4-PPN15'!P46+'Tab 4-PPN16'!P46+'Tab 4-PPN17'!P46+'Tab 4-PPN18'!P46+'Tab 4-PPN19'!P46+'Tab 4-PPN20'!P46</f>
        <v>0</v>
      </c>
      <c r="Q45" s="264">
        <f>'Tab 3'!Q45+'Tab 4-PPN1'!Q46+'Tab 4-PPN2'!Q46+'Tab 4-PPN3'!Q46+'Tab 4-PPN4'!Q46+'Tab 4-PPN5'!Q46+'Tab 4-PPN6'!Q46+'Tab 4-PPN7'!Q46+'Tab 4-PPN8'!Q46+'Tab 4-PPN9'!Q46+'Tab 4-PPN10'!Q46+'Tab 4-PPN11'!Q46+'Tab 4-PPN12'!Q46+'Tab 4-PPN13'!Q46+'Tab 4-PPN14'!Q46+'Tab 4-PPN15'!Q46+'Tab 4-PPN16'!Q46+'Tab 4-PPN17'!Q46+'Tab 4-PPN18'!Q46+'Tab 4-PPN19'!Q46+'Tab 4-PPN20'!Q46</f>
        <v>0</v>
      </c>
      <c r="R45" s="264">
        <f>'Tab 3'!R45+'Tab 4-PPN1'!R46+'Tab 4-PPN2'!R46+'Tab 4-PPN3'!R46+'Tab 4-PPN4'!R46+'Tab 4-PPN5'!R46+'Tab 4-PPN6'!R46+'Tab 4-PPN7'!R46+'Tab 4-PPN8'!R46+'Tab 4-PPN9'!R46+'Tab 4-PPN10'!R46+'Tab 4-PPN11'!R46+'Tab 4-PPN12'!R46+'Tab 4-PPN13'!R46+'Tab 4-PPN14'!R46+'Tab 4-PPN15'!R46+'Tab 4-PPN16'!R46+'Tab 4-PPN17'!R46+'Tab 4-PPN18'!R46+'Tab 4-PPN19'!R46+'Tab 4-PPN20'!R46</f>
        <v>0</v>
      </c>
      <c r="S45" s="260">
        <f>'Tab 3'!S45+'Tab 4-PPN1'!S46+'Tab 4-PPN2'!S46+'Tab 4-PPN3'!S46+'Tab 4-PPN4'!S46+'Tab 4-PPN5'!S46+'Tab 4-PPN6'!S46+'Tab 4-PPN7'!S46+'Tab 4-PPN8'!S46+'Tab 4-PPN9'!S46+'Tab 4-PPN10'!S46+'Tab 4-PPN11'!S46+'Tab 4-PPN12'!S46+'Tab 4-PPN13'!S46+'Tab 4-PPN14'!S46+'Tab 4-PPN15'!S46+'Tab 4-PPN16'!S46+'Tab 4-PPN17'!S46+'Tab 4-PPN18'!S46+'Tab 4-PPN19'!S46+'Tab 4-PPN20'!S46</f>
        <v>0</v>
      </c>
      <c r="V45" s="9">
        <f t="shared" si="2"/>
        <v>0</v>
      </c>
    </row>
    <row r="46" spans="2:22" ht="24.75" customHeight="1">
      <c r="B46" s="37"/>
      <c r="C46" s="121"/>
      <c r="D46" s="167"/>
      <c r="E46" s="259">
        <f>'Tab 3'!E46+'Tab 4-PPN1'!E47+'Tab 4-PPN2'!E47+'Tab 4-PPN3'!E47+'Tab 4-PPN4'!E47+'Tab 4-PPN5'!E47+'Tab 4-PPN6'!E47+'Tab 4-PPN7'!E47+'Tab 4-PPN8'!E47+'Tab 4-PPN9'!E47+'Tab 4-PPN10'!E47+'Tab 4-PPN11'!E47+'Tab 4-PPN12'!E47+'Tab 4-PPN13'!E47+'Tab 4-PPN14'!E47+'Tab 4-PPN15'!E47+'Tab 4-PPN16'!E47+'Tab 4-PPN17'!E47+'Tab 4-PPN18'!E47+'Tab 4-PPN19'!E47+'Tab 4-PPN20'!E47</f>
        <v>0</v>
      </c>
      <c r="F46" s="259">
        <f>'Tab 3'!F46+'Tab 4-PPN1'!F47+'Tab 4-PPN2'!F47+'Tab 4-PPN3'!F47+'Tab 4-PPN4'!F47+'Tab 4-PPN5'!F47+'Tab 4-PPN6'!F47+'Tab 4-PPN7'!F47+'Tab 4-PPN8'!F47+'Tab 4-PPN9'!F47+'Tab 4-PPN10'!F47+'Tab 4-PPN11'!F47+'Tab 4-PPN12'!F47+'Tab 4-PPN13'!F47+'Tab 4-PPN14'!F47+'Tab 4-PPN15'!F47+'Tab 4-PPN16'!F47+'Tab 4-PPN17'!F47+'Tab 4-PPN18'!F47+'Tab 4-PPN19'!F47+'Tab 4-PPN20'!F47</f>
        <v>0</v>
      </c>
      <c r="G46" s="259">
        <f t="shared" si="1"/>
        <v>0</v>
      </c>
      <c r="H46" s="259">
        <f>'Tab 3'!H46+'Tab 4-PPN1'!H47+'Tab 4-PPN2'!H47+'Tab 4-PPN3'!H47+'Tab 4-PPN4'!H47+'Tab 4-PPN5'!H47+'Tab 4-PPN6'!H47+'Tab 4-PPN7'!H47+'Tab 4-PPN8'!H47+'Tab 4-PPN9'!H47+'Tab 4-PPN10'!H47+'Tab 4-PPN11'!H47+'Tab 4-PPN12'!H47+'Tab 4-PPN13'!H47+'Tab 4-PPN14'!H47+'Tab 4-PPN15'!H47+'Tab 4-PPN16'!H47+'Tab 4-PPN17'!H47+'Tab 4-PPN18'!H47+'Tab 4-PPN19'!H47+'Tab 4-PPN20'!H47</f>
        <v>0</v>
      </c>
      <c r="I46" s="259">
        <f>'Tab 3'!I46+'Tab 4-PPN1'!I47+'Tab 4-PPN2'!I47+'Tab 4-PPN3'!I47+'Tab 4-PPN4'!I47+'Tab 4-PPN5'!I47+'Tab 4-PPN6'!I47+'Tab 4-PPN7'!I47+'Tab 4-PPN8'!I47+'Tab 4-PPN9'!I47+'Tab 4-PPN10'!I47+'Tab 4-PPN11'!I47+'Tab 4-PPN12'!I47+'Tab 4-PPN13'!I47+'Tab 4-PPN14'!I47+'Tab 4-PPN15'!I47+'Tab 4-PPN16'!I47+'Tab 4-PPN17'!I47+'Tab 4-PPN18'!I47+'Tab 4-PPN19'!I47+'Tab 4-PPN20'!I47</f>
        <v>0</v>
      </c>
      <c r="J46" s="259">
        <f>'Tab 3'!J46+'Tab 4-PPN1'!J47+'Tab 4-PPN2'!J47+'Tab 4-PPN3'!J47+'Tab 4-PPN4'!J47+'Tab 4-PPN5'!J47+'Tab 4-PPN6'!J47+'Tab 4-PPN7'!J47+'Tab 4-PPN8'!J47+'Tab 4-PPN9'!J47+'Tab 4-PPN10'!J47+'Tab 4-PPN11'!J47+'Tab 4-PPN12'!J47+'Tab 4-PPN13'!J47+'Tab 4-PPN14'!J47+'Tab 4-PPN15'!J47+'Tab 4-PPN16'!J47+'Tab 4-PPN17'!J47+'Tab 4-PPN18'!J47+'Tab 4-PPN19'!J47+'Tab 4-PPN20'!J47</f>
        <v>0</v>
      </c>
      <c r="K46" s="259">
        <f>'Tab 3'!K46+'Tab 4-PPN1'!K47+'Tab 4-PPN2'!K47+'Tab 4-PPN3'!K47+'Tab 4-PPN4'!K47+'Tab 4-PPN5'!K47+'Tab 4-PPN6'!K47+'Tab 4-PPN7'!K47+'Tab 4-PPN8'!K47+'Tab 4-PPN9'!K47+'Tab 4-PPN10'!K47+'Tab 4-PPN11'!K47+'Tab 4-PPN12'!K47+'Tab 4-PPN13'!K47+'Tab 4-PPN14'!K47+'Tab 4-PPN15'!K47+'Tab 4-PPN16'!K47+'Tab 4-PPN17'!K47+'Tab 4-PPN18'!K47+'Tab 4-PPN19'!K47+'Tab 4-PPN20'!K47</f>
        <v>0</v>
      </c>
      <c r="L46" s="259">
        <f>'Tab 3'!L46+'Tab 4-PPN1'!L47+'Tab 4-PPN2'!L47+'Tab 4-PPN3'!L47+'Tab 4-PPN4'!L47+'Tab 4-PPN5'!L47+'Tab 4-PPN6'!L47+'Tab 4-PPN7'!L47+'Tab 4-PPN8'!L47+'Tab 4-PPN9'!L47+'Tab 4-PPN10'!L47+'Tab 4-PPN11'!L47+'Tab 4-PPN12'!L47+'Tab 4-PPN13'!L47+'Tab 4-PPN14'!L47+'Tab 4-PPN15'!L47+'Tab 4-PPN16'!L47+'Tab 4-PPN17'!L47+'Tab 4-PPN18'!L47+'Tab 4-PPN19'!L47+'Tab 4-PPN20'!L47</f>
        <v>0</v>
      </c>
      <c r="M46" s="259">
        <f>'Tab 3'!M46+'Tab 4-PPN1'!M47+'Tab 4-PPN2'!M47+'Tab 4-PPN3'!M47+'Tab 4-PPN4'!M47+'Tab 4-PPN5'!M47+'Tab 4-PPN6'!M47+'Tab 4-PPN7'!M47+'Tab 4-PPN8'!M47+'Tab 4-PPN9'!M47+'Tab 4-PPN10'!M47+'Tab 4-PPN11'!M47+'Tab 4-PPN12'!M47+'Tab 4-PPN13'!M47+'Tab 4-PPN14'!M47+'Tab 4-PPN15'!M47+'Tab 4-PPN16'!M47+'Tab 4-PPN17'!M47+'Tab 4-PPN18'!M47+'Tab 4-PPN19'!M47+'Tab 4-PPN20'!M47</f>
        <v>0</v>
      </c>
      <c r="N46" s="259">
        <f>'Tab 3'!N46+'Tab 4-PPN1'!N47+'Tab 4-PPN2'!N47+'Tab 4-PPN3'!N47+'Tab 4-PPN4'!N47+'Tab 4-PPN5'!N47+'Tab 4-PPN6'!N47+'Tab 4-PPN7'!N47+'Tab 4-PPN8'!N47+'Tab 4-PPN9'!N47+'Tab 4-PPN10'!N47+'Tab 4-PPN11'!N47+'Tab 4-PPN12'!N47+'Tab 4-PPN13'!N47+'Tab 4-PPN14'!N47+'Tab 4-PPN15'!N47+'Tab 4-PPN16'!N47+'Tab 4-PPN17'!N47+'Tab 4-PPN18'!N47+'Tab 4-PPN19'!N47+'Tab 4-PPN20'!N47</f>
        <v>0</v>
      </c>
      <c r="O46" s="259">
        <f>'Tab 3'!O46+'Tab 4-PPN1'!O47+'Tab 4-PPN2'!O47+'Tab 4-PPN3'!O47+'Tab 4-PPN4'!O47+'Tab 4-PPN5'!O47+'Tab 4-PPN6'!O47+'Tab 4-PPN7'!O47+'Tab 4-PPN8'!O47+'Tab 4-PPN9'!O47+'Tab 4-PPN10'!O47+'Tab 4-PPN11'!O47+'Tab 4-PPN12'!O47+'Tab 4-PPN13'!O47+'Tab 4-PPN14'!O47+'Tab 4-PPN15'!O47+'Tab 4-PPN16'!O47+'Tab 4-PPN17'!O47+'Tab 4-PPN18'!O47+'Tab 4-PPN19'!O47+'Tab 4-PPN20'!O47</f>
        <v>0</v>
      </c>
      <c r="P46" s="259">
        <f>'Tab 3'!P46+'Tab 4-PPN1'!P47+'Tab 4-PPN2'!P47+'Tab 4-PPN3'!P47+'Tab 4-PPN4'!P47+'Tab 4-PPN5'!P47+'Tab 4-PPN6'!P47+'Tab 4-PPN7'!P47+'Tab 4-PPN8'!P47+'Tab 4-PPN9'!P47+'Tab 4-PPN10'!P47+'Tab 4-PPN11'!P47+'Tab 4-PPN12'!P47+'Tab 4-PPN13'!P47+'Tab 4-PPN14'!P47+'Tab 4-PPN15'!P47+'Tab 4-PPN16'!P47+'Tab 4-PPN17'!P47+'Tab 4-PPN18'!P47+'Tab 4-PPN19'!P47+'Tab 4-PPN20'!P47</f>
        <v>0</v>
      </c>
      <c r="Q46" s="259">
        <f>'Tab 3'!Q46+'Tab 4-PPN1'!Q47+'Tab 4-PPN2'!Q47+'Tab 4-PPN3'!Q47+'Tab 4-PPN4'!Q47+'Tab 4-PPN5'!Q47+'Tab 4-PPN6'!Q47+'Tab 4-PPN7'!Q47+'Tab 4-PPN8'!Q47+'Tab 4-PPN9'!Q47+'Tab 4-PPN10'!Q47+'Tab 4-PPN11'!Q47+'Tab 4-PPN12'!Q47+'Tab 4-PPN13'!Q47+'Tab 4-PPN14'!Q47+'Tab 4-PPN15'!Q47+'Tab 4-PPN16'!Q47+'Tab 4-PPN17'!Q47+'Tab 4-PPN18'!Q47+'Tab 4-PPN19'!Q47+'Tab 4-PPN20'!Q47</f>
        <v>0</v>
      </c>
      <c r="R46" s="259">
        <f>'Tab 3'!R46+'Tab 4-PPN1'!R47+'Tab 4-PPN2'!R47+'Tab 4-PPN3'!R47+'Tab 4-PPN4'!R47+'Tab 4-PPN5'!R47+'Tab 4-PPN6'!R47+'Tab 4-PPN7'!R47+'Tab 4-PPN8'!R47+'Tab 4-PPN9'!R47+'Tab 4-PPN10'!R47+'Tab 4-PPN11'!R47+'Tab 4-PPN12'!R47+'Tab 4-PPN13'!R47+'Tab 4-PPN14'!R47+'Tab 4-PPN15'!R47+'Tab 4-PPN16'!R47+'Tab 4-PPN17'!R47+'Tab 4-PPN18'!R47+'Tab 4-PPN19'!R47+'Tab 4-PPN20'!R47</f>
        <v>0</v>
      </c>
      <c r="S46" s="260">
        <f>'Tab 3'!S46+'Tab 4-PPN1'!S47+'Tab 4-PPN2'!S47+'Tab 4-PPN3'!S47+'Tab 4-PPN4'!S47+'Tab 4-PPN5'!S47+'Tab 4-PPN6'!S47+'Tab 4-PPN7'!S47+'Tab 4-PPN8'!S47+'Tab 4-PPN9'!S47+'Tab 4-PPN10'!S47+'Tab 4-PPN11'!S47+'Tab 4-PPN12'!S47+'Tab 4-PPN13'!S47+'Tab 4-PPN14'!S47+'Tab 4-PPN15'!S47+'Tab 4-PPN16'!S47+'Tab 4-PPN17'!S47+'Tab 4-PPN18'!S47+'Tab 4-PPN19'!S47+'Tab 4-PPN20'!S47</f>
        <v>0</v>
      </c>
      <c r="V46" s="9">
        <f t="shared" si="2"/>
        <v>0</v>
      </c>
    </row>
    <row r="47" spans="2:22" ht="24.75" customHeight="1">
      <c r="B47" s="37">
        <v>5</v>
      </c>
      <c r="C47" s="121" t="s">
        <v>89</v>
      </c>
      <c r="D47" s="167">
        <v>614800</v>
      </c>
      <c r="E47" s="259">
        <f>'Tab 3'!E47+'Tab 4-PPN1'!E48+'Tab 4-PPN2'!E48+'Tab 4-PPN3'!E48+'Tab 4-PPN4'!E48+'Tab 4-PPN5'!E48+'Tab 4-PPN6'!E48+'Tab 4-PPN7'!E48+'Tab 4-PPN8'!E48+'Tab 4-PPN9'!E48+'Tab 4-PPN10'!E48+'Tab 4-PPN11'!E48+'Tab 4-PPN12'!E48+'Tab 4-PPN13'!E48+'Tab 4-PPN14'!E48+'Tab 4-PPN15'!E48+'Tab 4-PPN16'!E48+'Tab 4-PPN17'!E48+'Tab 4-PPN18'!E48+'Tab 4-PPN19'!E48+'Tab 4-PPN20'!E48</f>
        <v>0</v>
      </c>
      <c r="F47" s="259">
        <f>'Tab 3'!F47+'Tab 4-PPN1'!F48+'Tab 4-PPN2'!F48+'Tab 4-PPN3'!F48+'Tab 4-PPN4'!F48+'Tab 4-PPN5'!F48+'Tab 4-PPN6'!F48+'Tab 4-PPN7'!F48+'Tab 4-PPN8'!F48+'Tab 4-PPN9'!F48+'Tab 4-PPN10'!F48+'Tab 4-PPN11'!F48+'Tab 4-PPN12'!F48+'Tab 4-PPN13'!F48+'Tab 4-PPN14'!F48+'Tab 4-PPN15'!F48+'Tab 4-PPN16'!F48+'Tab 4-PPN17'!F48+'Tab 4-PPN18'!F48+'Tab 4-PPN19'!F48+'Tab 4-PPN20'!F48</f>
        <v>0</v>
      </c>
      <c r="G47" s="259">
        <f t="shared" si="1"/>
        <v>0</v>
      </c>
      <c r="H47" s="259">
        <f>'Tab 3'!H47+'Tab 4-PPN1'!H48+'Tab 4-PPN2'!H48+'Tab 4-PPN3'!H48+'Tab 4-PPN4'!H48+'Tab 4-PPN5'!H48+'Tab 4-PPN6'!H48+'Tab 4-PPN7'!H48+'Tab 4-PPN8'!H48+'Tab 4-PPN9'!H48+'Tab 4-PPN10'!H48+'Tab 4-PPN11'!H48+'Tab 4-PPN12'!H48+'Tab 4-PPN13'!H48+'Tab 4-PPN14'!H48+'Tab 4-PPN15'!H48+'Tab 4-PPN16'!H48+'Tab 4-PPN17'!H48+'Tab 4-PPN18'!H48+'Tab 4-PPN19'!H48+'Tab 4-PPN20'!H48</f>
        <v>0</v>
      </c>
      <c r="I47" s="259">
        <f>'Tab 3'!I47+'Tab 4-PPN1'!I48+'Tab 4-PPN2'!I48+'Tab 4-PPN3'!I48+'Tab 4-PPN4'!I48+'Tab 4-PPN5'!I48+'Tab 4-PPN6'!I48+'Tab 4-PPN7'!I48+'Tab 4-PPN8'!I48+'Tab 4-PPN9'!I48+'Tab 4-PPN10'!I48+'Tab 4-PPN11'!I48+'Tab 4-PPN12'!I48+'Tab 4-PPN13'!I48+'Tab 4-PPN14'!I48+'Tab 4-PPN15'!I48+'Tab 4-PPN16'!I48+'Tab 4-PPN17'!I48+'Tab 4-PPN18'!I48+'Tab 4-PPN19'!I48+'Tab 4-PPN20'!I48</f>
        <v>0</v>
      </c>
      <c r="J47" s="259">
        <f>'Tab 3'!J47+'Tab 4-PPN1'!J48+'Tab 4-PPN2'!J48+'Tab 4-PPN3'!J48+'Tab 4-PPN4'!J48+'Tab 4-PPN5'!J48+'Tab 4-PPN6'!J48+'Tab 4-PPN7'!J48+'Tab 4-PPN8'!J48+'Tab 4-PPN9'!J48+'Tab 4-PPN10'!J48+'Tab 4-PPN11'!J48+'Tab 4-PPN12'!J48+'Tab 4-PPN13'!J48+'Tab 4-PPN14'!J48+'Tab 4-PPN15'!J48+'Tab 4-PPN16'!J48+'Tab 4-PPN17'!J48+'Tab 4-PPN18'!J48+'Tab 4-PPN19'!J48+'Tab 4-PPN20'!J48</f>
        <v>0</v>
      </c>
      <c r="K47" s="259">
        <f>'Tab 3'!K47+'Tab 4-PPN1'!K48+'Tab 4-PPN2'!K48+'Tab 4-PPN3'!K48+'Tab 4-PPN4'!K48+'Tab 4-PPN5'!K48+'Tab 4-PPN6'!K48+'Tab 4-PPN7'!K48+'Tab 4-PPN8'!K48+'Tab 4-PPN9'!K48+'Tab 4-PPN10'!K48+'Tab 4-PPN11'!K48+'Tab 4-PPN12'!K48+'Tab 4-PPN13'!K48+'Tab 4-PPN14'!K48+'Tab 4-PPN15'!K48+'Tab 4-PPN16'!K48+'Tab 4-PPN17'!K48+'Tab 4-PPN18'!K48+'Tab 4-PPN19'!K48+'Tab 4-PPN20'!K48</f>
        <v>0</v>
      </c>
      <c r="L47" s="259">
        <f>'Tab 3'!L47+'Tab 4-PPN1'!L48+'Tab 4-PPN2'!L48+'Tab 4-PPN3'!L48+'Tab 4-PPN4'!L48+'Tab 4-PPN5'!L48+'Tab 4-PPN6'!L48+'Tab 4-PPN7'!L48+'Tab 4-PPN8'!L48+'Tab 4-PPN9'!L48+'Tab 4-PPN10'!L48+'Tab 4-PPN11'!L48+'Tab 4-PPN12'!L48+'Tab 4-PPN13'!L48+'Tab 4-PPN14'!L48+'Tab 4-PPN15'!L48+'Tab 4-PPN16'!L48+'Tab 4-PPN17'!L48+'Tab 4-PPN18'!L48+'Tab 4-PPN19'!L48+'Tab 4-PPN20'!L48</f>
        <v>0</v>
      </c>
      <c r="M47" s="259">
        <f>'Tab 3'!M47+'Tab 4-PPN1'!M48+'Tab 4-PPN2'!M48+'Tab 4-PPN3'!M48+'Tab 4-PPN4'!M48+'Tab 4-PPN5'!M48+'Tab 4-PPN6'!M48+'Tab 4-PPN7'!M48+'Tab 4-PPN8'!M48+'Tab 4-PPN9'!M48+'Tab 4-PPN10'!M48+'Tab 4-PPN11'!M48+'Tab 4-PPN12'!M48+'Tab 4-PPN13'!M48+'Tab 4-PPN14'!M48+'Tab 4-PPN15'!M48+'Tab 4-PPN16'!M48+'Tab 4-PPN17'!M48+'Tab 4-PPN18'!M48+'Tab 4-PPN19'!M48+'Tab 4-PPN20'!M48</f>
        <v>0</v>
      </c>
      <c r="N47" s="259">
        <f>'Tab 3'!N47+'Tab 4-PPN1'!N48+'Tab 4-PPN2'!N48+'Tab 4-PPN3'!N48+'Tab 4-PPN4'!N48+'Tab 4-PPN5'!N48+'Tab 4-PPN6'!N48+'Tab 4-PPN7'!N48+'Tab 4-PPN8'!N48+'Tab 4-PPN9'!N48+'Tab 4-PPN10'!N48+'Tab 4-PPN11'!N48+'Tab 4-PPN12'!N48+'Tab 4-PPN13'!N48+'Tab 4-PPN14'!N48+'Tab 4-PPN15'!N48+'Tab 4-PPN16'!N48+'Tab 4-PPN17'!N48+'Tab 4-PPN18'!N48+'Tab 4-PPN19'!N48+'Tab 4-PPN20'!N48</f>
        <v>0</v>
      </c>
      <c r="O47" s="259">
        <f>'Tab 3'!O47+'Tab 4-PPN1'!O48+'Tab 4-PPN2'!O48+'Tab 4-PPN3'!O48+'Tab 4-PPN4'!O48+'Tab 4-PPN5'!O48+'Tab 4-PPN6'!O48+'Tab 4-PPN7'!O48+'Tab 4-PPN8'!O48+'Tab 4-PPN9'!O48+'Tab 4-PPN10'!O48+'Tab 4-PPN11'!O48+'Tab 4-PPN12'!O48+'Tab 4-PPN13'!O48+'Tab 4-PPN14'!O48+'Tab 4-PPN15'!O48+'Tab 4-PPN16'!O48+'Tab 4-PPN17'!O48+'Tab 4-PPN18'!O48+'Tab 4-PPN19'!O48+'Tab 4-PPN20'!O48</f>
        <v>0</v>
      </c>
      <c r="P47" s="259">
        <f>'Tab 3'!P47+'Tab 4-PPN1'!P48+'Tab 4-PPN2'!P48+'Tab 4-PPN3'!P48+'Tab 4-PPN4'!P48+'Tab 4-PPN5'!P48+'Tab 4-PPN6'!P48+'Tab 4-PPN7'!P48+'Tab 4-PPN8'!P48+'Tab 4-PPN9'!P48+'Tab 4-PPN10'!P48+'Tab 4-PPN11'!P48+'Tab 4-PPN12'!P48+'Tab 4-PPN13'!P48+'Tab 4-PPN14'!P48+'Tab 4-PPN15'!P48+'Tab 4-PPN16'!P48+'Tab 4-PPN17'!P48+'Tab 4-PPN18'!P48+'Tab 4-PPN19'!P48+'Tab 4-PPN20'!P48</f>
        <v>0</v>
      </c>
      <c r="Q47" s="259">
        <f>'Tab 3'!Q47+'Tab 4-PPN1'!Q48+'Tab 4-PPN2'!Q48+'Tab 4-PPN3'!Q48+'Tab 4-PPN4'!Q48+'Tab 4-PPN5'!Q48+'Tab 4-PPN6'!Q48+'Tab 4-PPN7'!Q48+'Tab 4-PPN8'!Q48+'Tab 4-PPN9'!Q48+'Tab 4-PPN10'!Q48+'Tab 4-PPN11'!Q48+'Tab 4-PPN12'!Q48+'Tab 4-PPN13'!Q48+'Tab 4-PPN14'!Q48+'Tab 4-PPN15'!Q48+'Tab 4-PPN16'!Q48+'Tab 4-PPN17'!Q48+'Tab 4-PPN18'!Q48+'Tab 4-PPN19'!Q48+'Tab 4-PPN20'!Q48</f>
        <v>0</v>
      </c>
      <c r="R47" s="259">
        <f>'Tab 3'!R47+'Tab 4-PPN1'!R48+'Tab 4-PPN2'!R48+'Tab 4-PPN3'!R48+'Tab 4-PPN4'!R48+'Tab 4-PPN5'!R48+'Tab 4-PPN6'!R48+'Tab 4-PPN7'!R48+'Tab 4-PPN8'!R48+'Tab 4-PPN9'!R48+'Tab 4-PPN10'!R48+'Tab 4-PPN11'!R48+'Tab 4-PPN12'!R48+'Tab 4-PPN13'!R48+'Tab 4-PPN14'!R48+'Tab 4-PPN15'!R48+'Tab 4-PPN16'!R48+'Tab 4-PPN17'!R48+'Tab 4-PPN18'!R48+'Tab 4-PPN19'!R48+'Tab 4-PPN20'!R48</f>
        <v>0</v>
      </c>
      <c r="S47" s="260">
        <f>'Tab 3'!S47+'Tab 4-PPN1'!S48+'Tab 4-PPN2'!S48+'Tab 4-PPN3'!S48+'Tab 4-PPN4'!S48+'Tab 4-PPN5'!S48+'Tab 4-PPN6'!S48+'Tab 4-PPN7'!S48+'Tab 4-PPN8'!S48+'Tab 4-PPN9'!S48+'Tab 4-PPN10'!S48+'Tab 4-PPN11'!S48+'Tab 4-PPN12'!S48+'Tab 4-PPN13'!S48+'Tab 4-PPN14'!S48+'Tab 4-PPN15'!S48+'Tab 4-PPN16'!S48+'Tab 4-PPN17'!S48+'Tab 4-PPN18'!S48+'Tab 4-PPN19'!S48+'Tab 4-PPN20'!S48</f>
        <v>0</v>
      </c>
      <c r="V47" s="9">
        <f t="shared" si="2"/>
        <v>0</v>
      </c>
    </row>
    <row r="48" spans="2:22" ht="24.75" customHeight="1">
      <c r="B48" s="37"/>
      <c r="C48" s="121"/>
      <c r="D48" s="167"/>
      <c r="E48" s="259">
        <f>'Tab 3'!E48+'Tab 4-PPN1'!E49+'Tab 4-PPN2'!E49+'Tab 4-PPN3'!E49+'Tab 4-PPN4'!E49+'Tab 4-PPN5'!E49+'Tab 4-PPN6'!E49+'Tab 4-PPN7'!E49+'Tab 4-PPN8'!E49+'Tab 4-PPN9'!E49+'Tab 4-PPN10'!E49+'Tab 4-PPN11'!E49+'Tab 4-PPN12'!E49+'Tab 4-PPN13'!E49+'Tab 4-PPN14'!E49+'Tab 4-PPN15'!E49+'Tab 4-PPN16'!E49+'Tab 4-PPN17'!E49+'Tab 4-PPN18'!E49+'Tab 4-PPN19'!E49+'Tab 4-PPN20'!E49</f>
        <v>0</v>
      </c>
      <c r="F48" s="259">
        <f>'Tab 3'!F48+'Tab 4-PPN1'!F49+'Tab 4-PPN2'!F49+'Tab 4-PPN3'!F49+'Tab 4-PPN4'!F49+'Tab 4-PPN5'!F49+'Tab 4-PPN6'!F49+'Tab 4-PPN7'!F49+'Tab 4-PPN8'!F49+'Tab 4-PPN9'!F49+'Tab 4-PPN10'!F49+'Tab 4-PPN11'!F49+'Tab 4-PPN12'!F49+'Tab 4-PPN13'!F49+'Tab 4-PPN14'!F49+'Tab 4-PPN15'!F49+'Tab 4-PPN16'!F49+'Tab 4-PPN17'!F49+'Tab 4-PPN18'!F49+'Tab 4-PPN19'!F49+'Tab 4-PPN20'!F49</f>
        <v>0</v>
      </c>
      <c r="G48" s="259">
        <f t="shared" si="1"/>
        <v>0</v>
      </c>
      <c r="H48" s="259">
        <f>'Tab 3'!H48+'Tab 4-PPN1'!H49+'Tab 4-PPN2'!H49+'Tab 4-PPN3'!H49+'Tab 4-PPN4'!H49+'Tab 4-PPN5'!H49+'Tab 4-PPN6'!H49+'Tab 4-PPN7'!H49+'Tab 4-PPN8'!H49+'Tab 4-PPN9'!H49+'Tab 4-PPN10'!H49+'Tab 4-PPN11'!H49+'Tab 4-PPN12'!H49+'Tab 4-PPN13'!H49+'Tab 4-PPN14'!H49+'Tab 4-PPN15'!H49+'Tab 4-PPN16'!H49+'Tab 4-PPN17'!H49+'Tab 4-PPN18'!H49+'Tab 4-PPN19'!H49+'Tab 4-PPN20'!H49</f>
        <v>0</v>
      </c>
      <c r="I48" s="259">
        <f>'Tab 3'!I48+'Tab 4-PPN1'!I49+'Tab 4-PPN2'!I49+'Tab 4-PPN3'!I49+'Tab 4-PPN4'!I49+'Tab 4-PPN5'!I49+'Tab 4-PPN6'!I49+'Tab 4-PPN7'!I49+'Tab 4-PPN8'!I49+'Tab 4-PPN9'!I49+'Tab 4-PPN10'!I49+'Tab 4-PPN11'!I49+'Tab 4-PPN12'!I49+'Tab 4-PPN13'!I49+'Tab 4-PPN14'!I49+'Tab 4-PPN15'!I49+'Tab 4-PPN16'!I49+'Tab 4-PPN17'!I49+'Tab 4-PPN18'!I49+'Tab 4-PPN19'!I49+'Tab 4-PPN20'!I49</f>
        <v>0</v>
      </c>
      <c r="J48" s="259">
        <f>'Tab 3'!J48+'Tab 4-PPN1'!J49+'Tab 4-PPN2'!J49+'Tab 4-PPN3'!J49+'Tab 4-PPN4'!J49+'Tab 4-PPN5'!J49+'Tab 4-PPN6'!J49+'Tab 4-PPN7'!J49+'Tab 4-PPN8'!J49+'Tab 4-PPN9'!J49+'Tab 4-PPN10'!J49+'Tab 4-PPN11'!J49+'Tab 4-PPN12'!J49+'Tab 4-PPN13'!J49+'Tab 4-PPN14'!J49+'Tab 4-PPN15'!J49+'Tab 4-PPN16'!J49+'Tab 4-PPN17'!J49+'Tab 4-PPN18'!J49+'Tab 4-PPN19'!J49+'Tab 4-PPN20'!J49</f>
        <v>0</v>
      </c>
      <c r="K48" s="259">
        <f>'Tab 3'!K48+'Tab 4-PPN1'!K49+'Tab 4-PPN2'!K49+'Tab 4-PPN3'!K49+'Tab 4-PPN4'!K49+'Tab 4-PPN5'!K49+'Tab 4-PPN6'!K49+'Tab 4-PPN7'!K49+'Tab 4-PPN8'!K49+'Tab 4-PPN9'!K49+'Tab 4-PPN10'!K49+'Tab 4-PPN11'!K49+'Tab 4-PPN12'!K49+'Tab 4-PPN13'!K49+'Tab 4-PPN14'!K49+'Tab 4-PPN15'!K49+'Tab 4-PPN16'!K49+'Tab 4-PPN17'!K49+'Tab 4-PPN18'!K49+'Tab 4-PPN19'!K49+'Tab 4-PPN20'!K49</f>
        <v>0</v>
      </c>
      <c r="L48" s="259">
        <f>'Tab 3'!L48+'Tab 4-PPN1'!L49+'Tab 4-PPN2'!L49+'Tab 4-PPN3'!L49+'Tab 4-PPN4'!L49+'Tab 4-PPN5'!L49+'Tab 4-PPN6'!L49+'Tab 4-PPN7'!L49+'Tab 4-PPN8'!L49+'Tab 4-PPN9'!L49+'Tab 4-PPN10'!L49+'Tab 4-PPN11'!L49+'Tab 4-PPN12'!L49+'Tab 4-PPN13'!L49+'Tab 4-PPN14'!L49+'Tab 4-PPN15'!L49+'Tab 4-PPN16'!L49+'Tab 4-PPN17'!L49+'Tab 4-PPN18'!L49+'Tab 4-PPN19'!L49+'Tab 4-PPN20'!L49</f>
        <v>0</v>
      </c>
      <c r="M48" s="259">
        <f>'Tab 3'!M48+'Tab 4-PPN1'!M49+'Tab 4-PPN2'!M49+'Tab 4-PPN3'!M49+'Tab 4-PPN4'!M49+'Tab 4-PPN5'!M49+'Tab 4-PPN6'!M49+'Tab 4-PPN7'!M49+'Tab 4-PPN8'!M49+'Tab 4-PPN9'!M49+'Tab 4-PPN10'!M49+'Tab 4-PPN11'!M49+'Tab 4-PPN12'!M49+'Tab 4-PPN13'!M49+'Tab 4-PPN14'!M49+'Tab 4-PPN15'!M49+'Tab 4-PPN16'!M49+'Tab 4-PPN17'!M49+'Tab 4-PPN18'!M49+'Tab 4-PPN19'!M49+'Tab 4-PPN20'!M49</f>
        <v>0</v>
      </c>
      <c r="N48" s="259">
        <f>'Tab 3'!N48+'Tab 4-PPN1'!N49+'Tab 4-PPN2'!N49+'Tab 4-PPN3'!N49+'Tab 4-PPN4'!N49+'Tab 4-PPN5'!N49+'Tab 4-PPN6'!N49+'Tab 4-PPN7'!N49+'Tab 4-PPN8'!N49+'Tab 4-PPN9'!N49+'Tab 4-PPN10'!N49+'Tab 4-PPN11'!N49+'Tab 4-PPN12'!N49+'Tab 4-PPN13'!N49+'Tab 4-PPN14'!N49+'Tab 4-PPN15'!N49+'Tab 4-PPN16'!N49+'Tab 4-PPN17'!N49+'Tab 4-PPN18'!N49+'Tab 4-PPN19'!N49+'Tab 4-PPN20'!N49</f>
        <v>0</v>
      </c>
      <c r="O48" s="259">
        <f>'Tab 3'!O48+'Tab 4-PPN1'!O49+'Tab 4-PPN2'!O49+'Tab 4-PPN3'!O49+'Tab 4-PPN4'!O49+'Tab 4-PPN5'!O49+'Tab 4-PPN6'!O49+'Tab 4-PPN7'!O49+'Tab 4-PPN8'!O49+'Tab 4-PPN9'!O49+'Tab 4-PPN10'!O49+'Tab 4-PPN11'!O49+'Tab 4-PPN12'!O49+'Tab 4-PPN13'!O49+'Tab 4-PPN14'!O49+'Tab 4-PPN15'!O49+'Tab 4-PPN16'!O49+'Tab 4-PPN17'!O49+'Tab 4-PPN18'!O49+'Tab 4-PPN19'!O49+'Tab 4-PPN20'!O49</f>
        <v>0</v>
      </c>
      <c r="P48" s="259">
        <f>'Tab 3'!P48+'Tab 4-PPN1'!P49+'Tab 4-PPN2'!P49+'Tab 4-PPN3'!P49+'Tab 4-PPN4'!P49+'Tab 4-PPN5'!P49+'Tab 4-PPN6'!P49+'Tab 4-PPN7'!P49+'Tab 4-PPN8'!P49+'Tab 4-PPN9'!P49+'Tab 4-PPN10'!P49+'Tab 4-PPN11'!P49+'Tab 4-PPN12'!P49+'Tab 4-PPN13'!P49+'Tab 4-PPN14'!P49+'Tab 4-PPN15'!P49+'Tab 4-PPN16'!P49+'Tab 4-PPN17'!P49+'Tab 4-PPN18'!P49+'Tab 4-PPN19'!P49+'Tab 4-PPN20'!P49</f>
        <v>0</v>
      </c>
      <c r="Q48" s="259">
        <f>'Tab 3'!Q48+'Tab 4-PPN1'!Q49+'Tab 4-PPN2'!Q49+'Tab 4-PPN3'!Q49+'Tab 4-PPN4'!Q49+'Tab 4-PPN5'!Q49+'Tab 4-PPN6'!Q49+'Tab 4-PPN7'!Q49+'Tab 4-PPN8'!Q49+'Tab 4-PPN9'!Q49+'Tab 4-PPN10'!Q49+'Tab 4-PPN11'!Q49+'Tab 4-PPN12'!Q49+'Tab 4-PPN13'!Q49+'Tab 4-PPN14'!Q49+'Tab 4-PPN15'!Q49+'Tab 4-PPN16'!Q49+'Tab 4-PPN17'!Q49+'Tab 4-PPN18'!Q49+'Tab 4-PPN19'!Q49+'Tab 4-PPN20'!Q49</f>
        <v>0</v>
      </c>
      <c r="R48" s="259">
        <f>'Tab 3'!R48+'Tab 4-PPN1'!R49+'Tab 4-PPN2'!R49+'Tab 4-PPN3'!R49+'Tab 4-PPN4'!R49+'Tab 4-PPN5'!R49+'Tab 4-PPN6'!R49+'Tab 4-PPN7'!R49+'Tab 4-PPN8'!R49+'Tab 4-PPN9'!R49+'Tab 4-PPN10'!R49+'Tab 4-PPN11'!R49+'Tab 4-PPN12'!R49+'Tab 4-PPN13'!R49+'Tab 4-PPN14'!R49+'Tab 4-PPN15'!R49+'Tab 4-PPN16'!R49+'Tab 4-PPN17'!R49+'Tab 4-PPN18'!R49+'Tab 4-PPN19'!R49+'Tab 4-PPN20'!R49</f>
        <v>0</v>
      </c>
      <c r="S48" s="260">
        <f>'Tab 3'!S48+'Tab 4-PPN1'!S49+'Tab 4-PPN2'!S49+'Tab 4-PPN3'!S49+'Tab 4-PPN4'!S49+'Tab 4-PPN5'!S49+'Tab 4-PPN6'!S49+'Tab 4-PPN7'!S49+'Tab 4-PPN8'!S49+'Tab 4-PPN9'!S49+'Tab 4-PPN10'!S49+'Tab 4-PPN11'!S49+'Tab 4-PPN12'!S49+'Tab 4-PPN13'!S49+'Tab 4-PPN14'!S49+'Tab 4-PPN15'!S49+'Tab 4-PPN16'!S49+'Tab 4-PPN17'!S49+'Tab 4-PPN18'!S49+'Tab 4-PPN19'!S49+'Tab 4-PPN20'!S49</f>
        <v>0</v>
      </c>
      <c r="V48" s="9">
        <f t="shared" si="2"/>
        <v>0</v>
      </c>
    </row>
    <row r="49" spans="2:22" ht="24.75" customHeight="1">
      <c r="B49" s="37">
        <v>6</v>
      </c>
      <c r="C49" s="121" t="s">
        <v>90</v>
      </c>
      <c r="D49" s="167">
        <v>614900</v>
      </c>
      <c r="E49" s="259">
        <f>'Tab 3'!E49+'Tab 4-PPN1'!E50+'Tab 4-PPN2'!E50+'Tab 4-PPN3'!E50+'Tab 4-PPN4'!E50+'Tab 4-PPN5'!E50+'Tab 4-PPN6'!E50+'Tab 4-PPN7'!E50+'Tab 4-PPN8'!E50+'Tab 4-PPN9'!E50+'Tab 4-PPN10'!E50+'Tab 4-PPN11'!E50+'Tab 4-PPN12'!E50+'Tab 4-PPN13'!E50+'Tab 4-PPN14'!E50+'Tab 4-PPN15'!E50+'Tab 4-PPN16'!E50+'Tab 4-PPN17'!E50+'Tab 4-PPN18'!E50+'Tab 4-PPN19'!E50+'Tab 4-PPN20'!E50</f>
        <v>0</v>
      </c>
      <c r="F49" s="259">
        <f>'Tab 3'!F49+'Tab 4-PPN1'!F50+'Tab 4-PPN2'!F50+'Tab 4-PPN3'!F50+'Tab 4-PPN4'!F50+'Tab 4-PPN5'!F50+'Tab 4-PPN6'!F50+'Tab 4-PPN7'!F50+'Tab 4-PPN8'!F50+'Tab 4-PPN9'!F50+'Tab 4-PPN10'!F50+'Tab 4-PPN11'!F50+'Tab 4-PPN12'!F50+'Tab 4-PPN13'!F50+'Tab 4-PPN14'!F50+'Tab 4-PPN15'!F50+'Tab 4-PPN16'!F50+'Tab 4-PPN17'!F50+'Tab 4-PPN18'!F50+'Tab 4-PPN19'!F50+'Tab 4-PPN20'!F50</f>
        <v>0</v>
      </c>
      <c r="G49" s="259">
        <f t="shared" si="1"/>
        <v>0</v>
      </c>
      <c r="H49" s="259">
        <f>'Tab 3'!H49+'Tab 4-PPN1'!H50+'Tab 4-PPN2'!H50+'Tab 4-PPN3'!H50+'Tab 4-PPN4'!H50+'Tab 4-PPN5'!H50+'Tab 4-PPN6'!H50+'Tab 4-PPN7'!H50+'Tab 4-PPN8'!H50+'Tab 4-PPN9'!H50+'Tab 4-PPN10'!H50+'Tab 4-PPN11'!H50+'Tab 4-PPN12'!H50+'Tab 4-PPN13'!H50+'Tab 4-PPN14'!H50+'Tab 4-PPN15'!H50+'Tab 4-PPN16'!H50+'Tab 4-PPN17'!H50+'Tab 4-PPN18'!H50+'Tab 4-PPN19'!H50+'Tab 4-PPN20'!H50</f>
        <v>0</v>
      </c>
      <c r="I49" s="259">
        <f>'Tab 3'!I49+'Tab 4-PPN1'!I50+'Tab 4-PPN2'!I50+'Tab 4-PPN3'!I50+'Tab 4-PPN4'!I50+'Tab 4-PPN5'!I50+'Tab 4-PPN6'!I50+'Tab 4-PPN7'!I50+'Tab 4-PPN8'!I50+'Tab 4-PPN9'!I50+'Tab 4-PPN10'!I50+'Tab 4-PPN11'!I50+'Tab 4-PPN12'!I50+'Tab 4-PPN13'!I50+'Tab 4-PPN14'!I50+'Tab 4-PPN15'!I50+'Tab 4-PPN16'!I50+'Tab 4-PPN17'!I50+'Tab 4-PPN18'!I50+'Tab 4-PPN19'!I50+'Tab 4-PPN20'!I50</f>
        <v>0</v>
      </c>
      <c r="J49" s="259">
        <f>'Tab 3'!J49+'Tab 4-PPN1'!J50+'Tab 4-PPN2'!J50+'Tab 4-PPN3'!J50+'Tab 4-PPN4'!J50+'Tab 4-PPN5'!J50+'Tab 4-PPN6'!J50+'Tab 4-PPN7'!J50+'Tab 4-PPN8'!J50+'Tab 4-PPN9'!J50+'Tab 4-PPN10'!J50+'Tab 4-PPN11'!J50+'Tab 4-PPN12'!J50+'Tab 4-PPN13'!J50+'Tab 4-PPN14'!J50+'Tab 4-PPN15'!J50+'Tab 4-PPN16'!J50+'Tab 4-PPN17'!J50+'Tab 4-PPN18'!J50+'Tab 4-PPN19'!J50+'Tab 4-PPN20'!J50</f>
        <v>0</v>
      </c>
      <c r="K49" s="259">
        <f>'Tab 3'!K49+'Tab 4-PPN1'!K50+'Tab 4-PPN2'!K50+'Tab 4-PPN3'!K50+'Tab 4-PPN4'!K50+'Tab 4-PPN5'!K50+'Tab 4-PPN6'!K50+'Tab 4-PPN7'!K50+'Tab 4-PPN8'!K50+'Tab 4-PPN9'!K50+'Tab 4-PPN10'!K50+'Tab 4-PPN11'!K50+'Tab 4-PPN12'!K50+'Tab 4-PPN13'!K50+'Tab 4-PPN14'!K50+'Tab 4-PPN15'!K50+'Tab 4-PPN16'!K50+'Tab 4-PPN17'!K50+'Tab 4-PPN18'!K50+'Tab 4-PPN19'!K50+'Tab 4-PPN20'!K50</f>
        <v>0</v>
      </c>
      <c r="L49" s="259">
        <f>'Tab 3'!L49+'Tab 4-PPN1'!L50+'Tab 4-PPN2'!L50+'Tab 4-PPN3'!L50+'Tab 4-PPN4'!L50+'Tab 4-PPN5'!L50+'Tab 4-PPN6'!L50+'Tab 4-PPN7'!L50+'Tab 4-PPN8'!L50+'Tab 4-PPN9'!L50+'Tab 4-PPN10'!L50+'Tab 4-PPN11'!L50+'Tab 4-PPN12'!L50+'Tab 4-PPN13'!L50+'Tab 4-PPN14'!L50+'Tab 4-PPN15'!L50+'Tab 4-PPN16'!L50+'Tab 4-PPN17'!L50+'Tab 4-PPN18'!L50+'Tab 4-PPN19'!L50+'Tab 4-PPN20'!L50</f>
        <v>0</v>
      </c>
      <c r="M49" s="259">
        <f>'Tab 3'!M49+'Tab 4-PPN1'!M50+'Tab 4-PPN2'!M50+'Tab 4-PPN3'!M50+'Tab 4-PPN4'!M50+'Tab 4-PPN5'!M50+'Tab 4-PPN6'!M50+'Tab 4-PPN7'!M50+'Tab 4-PPN8'!M50+'Tab 4-PPN9'!M50+'Tab 4-PPN10'!M50+'Tab 4-PPN11'!M50+'Tab 4-PPN12'!M50+'Tab 4-PPN13'!M50+'Tab 4-PPN14'!M50+'Tab 4-PPN15'!M50+'Tab 4-PPN16'!M50+'Tab 4-PPN17'!M50+'Tab 4-PPN18'!M50+'Tab 4-PPN19'!M50+'Tab 4-PPN20'!M50</f>
        <v>0</v>
      </c>
      <c r="N49" s="259">
        <f>'Tab 3'!N49+'Tab 4-PPN1'!N50+'Tab 4-PPN2'!N50+'Tab 4-PPN3'!N50+'Tab 4-PPN4'!N50+'Tab 4-PPN5'!N50+'Tab 4-PPN6'!N50+'Tab 4-PPN7'!N50+'Tab 4-PPN8'!N50+'Tab 4-PPN9'!N50+'Tab 4-PPN10'!N50+'Tab 4-PPN11'!N50+'Tab 4-PPN12'!N50+'Tab 4-PPN13'!N50+'Tab 4-PPN14'!N50+'Tab 4-PPN15'!N50+'Tab 4-PPN16'!N50+'Tab 4-PPN17'!N50+'Tab 4-PPN18'!N50+'Tab 4-PPN19'!N50+'Tab 4-PPN20'!N50</f>
        <v>0</v>
      </c>
      <c r="O49" s="259">
        <f>'Tab 3'!O49+'Tab 4-PPN1'!O50+'Tab 4-PPN2'!O50+'Tab 4-PPN3'!O50+'Tab 4-PPN4'!O50+'Tab 4-PPN5'!O50+'Tab 4-PPN6'!O50+'Tab 4-PPN7'!O50+'Tab 4-PPN8'!O50+'Tab 4-PPN9'!O50+'Tab 4-PPN10'!O50+'Tab 4-PPN11'!O50+'Tab 4-PPN12'!O50+'Tab 4-PPN13'!O50+'Tab 4-PPN14'!O50+'Tab 4-PPN15'!O50+'Tab 4-PPN16'!O50+'Tab 4-PPN17'!O50+'Tab 4-PPN18'!O50+'Tab 4-PPN19'!O50+'Tab 4-PPN20'!O50</f>
        <v>0</v>
      </c>
      <c r="P49" s="259">
        <f>'Tab 3'!P49+'Tab 4-PPN1'!P50+'Tab 4-PPN2'!P50+'Tab 4-PPN3'!P50+'Tab 4-PPN4'!P50+'Tab 4-PPN5'!P50+'Tab 4-PPN6'!P50+'Tab 4-PPN7'!P50+'Tab 4-PPN8'!P50+'Tab 4-PPN9'!P50+'Tab 4-PPN10'!P50+'Tab 4-PPN11'!P50+'Tab 4-PPN12'!P50+'Tab 4-PPN13'!P50+'Tab 4-PPN14'!P50+'Tab 4-PPN15'!P50+'Tab 4-PPN16'!P50+'Tab 4-PPN17'!P50+'Tab 4-PPN18'!P50+'Tab 4-PPN19'!P50+'Tab 4-PPN20'!P50</f>
        <v>0</v>
      </c>
      <c r="Q49" s="259">
        <f>'Tab 3'!Q49+'Tab 4-PPN1'!Q50+'Tab 4-PPN2'!Q50+'Tab 4-PPN3'!Q50+'Tab 4-PPN4'!Q50+'Tab 4-PPN5'!Q50+'Tab 4-PPN6'!Q50+'Tab 4-PPN7'!Q50+'Tab 4-PPN8'!Q50+'Tab 4-PPN9'!Q50+'Tab 4-PPN10'!Q50+'Tab 4-PPN11'!Q50+'Tab 4-PPN12'!Q50+'Tab 4-PPN13'!Q50+'Tab 4-PPN14'!Q50+'Tab 4-PPN15'!Q50+'Tab 4-PPN16'!Q50+'Tab 4-PPN17'!Q50+'Tab 4-PPN18'!Q50+'Tab 4-PPN19'!Q50+'Tab 4-PPN20'!Q50</f>
        <v>0</v>
      </c>
      <c r="R49" s="259">
        <f>'Tab 3'!R49+'Tab 4-PPN1'!R50+'Tab 4-PPN2'!R50+'Tab 4-PPN3'!R50+'Tab 4-PPN4'!R50+'Tab 4-PPN5'!R50+'Tab 4-PPN6'!R50+'Tab 4-PPN7'!R50+'Tab 4-PPN8'!R50+'Tab 4-PPN9'!R50+'Tab 4-PPN10'!R50+'Tab 4-PPN11'!R50+'Tab 4-PPN12'!R50+'Tab 4-PPN13'!R50+'Tab 4-PPN14'!R50+'Tab 4-PPN15'!R50+'Tab 4-PPN16'!R50+'Tab 4-PPN17'!R50+'Tab 4-PPN18'!R50+'Tab 4-PPN19'!R50+'Tab 4-PPN20'!R50</f>
        <v>0</v>
      </c>
      <c r="S49" s="260">
        <f>'Tab 3'!S49+'Tab 4-PPN1'!S50+'Tab 4-PPN2'!S50+'Tab 4-PPN3'!S50+'Tab 4-PPN4'!S50+'Tab 4-PPN5'!S50+'Tab 4-PPN6'!S50+'Tab 4-PPN7'!S50+'Tab 4-PPN8'!S50+'Tab 4-PPN9'!S50+'Tab 4-PPN10'!S50+'Tab 4-PPN11'!S50+'Tab 4-PPN12'!S50+'Tab 4-PPN13'!S50+'Tab 4-PPN14'!S50+'Tab 4-PPN15'!S50+'Tab 4-PPN16'!S50+'Tab 4-PPN17'!S50+'Tab 4-PPN18'!S50+'Tab 4-PPN19'!S50+'Tab 4-PPN20'!S50</f>
        <v>0</v>
      </c>
      <c r="V49" s="9">
        <f t="shared" si="2"/>
        <v>0</v>
      </c>
    </row>
    <row r="50" spans="2:22" ht="24.75" customHeight="1">
      <c r="B50" s="37"/>
      <c r="C50" s="121"/>
      <c r="D50" s="167"/>
      <c r="E50" s="259">
        <f>'Tab 3'!E50+'Tab 4-PPN1'!E51+'Tab 4-PPN2'!E51+'Tab 4-PPN3'!E51+'Tab 4-PPN4'!E51+'Tab 4-PPN5'!E51+'Tab 4-PPN6'!E51+'Tab 4-PPN7'!E51+'Tab 4-PPN8'!E51+'Tab 4-PPN9'!E51+'Tab 4-PPN10'!E51+'Tab 4-PPN11'!E51+'Tab 4-PPN12'!E51+'Tab 4-PPN13'!E51+'Tab 4-PPN14'!E51+'Tab 4-PPN15'!E51+'Tab 4-PPN16'!E51+'Tab 4-PPN17'!E51+'Tab 4-PPN18'!E51+'Tab 4-PPN19'!E51+'Tab 4-PPN20'!E51</f>
        <v>0</v>
      </c>
      <c r="F50" s="259">
        <f>'Tab 3'!F50+'Tab 4-PPN1'!F51+'Tab 4-PPN2'!F51+'Tab 4-PPN3'!F51+'Tab 4-PPN4'!F51+'Tab 4-PPN5'!F51+'Tab 4-PPN6'!F51+'Tab 4-PPN7'!F51+'Tab 4-PPN8'!F51+'Tab 4-PPN9'!F51+'Tab 4-PPN10'!F51+'Tab 4-PPN11'!F51+'Tab 4-PPN12'!F51+'Tab 4-PPN13'!F51+'Tab 4-PPN14'!F51+'Tab 4-PPN15'!F51+'Tab 4-PPN16'!F51+'Tab 4-PPN17'!F51+'Tab 4-PPN18'!F51+'Tab 4-PPN19'!F51+'Tab 4-PPN20'!F51</f>
        <v>0</v>
      </c>
      <c r="G50" s="259">
        <f t="shared" si="1"/>
        <v>0</v>
      </c>
      <c r="H50" s="259">
        <f>'Tab 3'!H50+'Tab 4-PPN1'!H51+'Tab 4-PPN2'!H51+'Tab 4-PPN3'!H51+'Tab 4-PPN4'!H51+'Tab 4-PPN5'!H51+'Tab 4-PPN6'!H51+'Tab 4-PPN7'!H51+'Tab 4-PPN8'!H51+'Tab 4-PPN9'!H51+'Tab 4-PPN10'!H51+'Tab 4-PPN11'!H51+'Tab 4-PPN12'!H51+'Tab 4-PPN13'!H51+'Tab 4-PPN14'!H51+'Tab 4-PPN15'!H51+'Tab 4-PPN16'!H51+'Tab 4-PPN17'!H51+'Tab 4-PPN18'!H51+'Tab 4-PPN19'!H51+'Tab 4-PPN20'!H51</f>
        <v>0</v>
      </c>
      <c r="I50" s="259">
        <f>'Tab 3'!I50+'Tab 4-PPN1'!I51+'Tab 4-PPN2'!I51+'Tab 4-PPN3'!I51+'Tab 4-PPN4'!I51+'Tab 4-PPN5'!I51+'Tab 4-PPN6'!I51+'Tab 4-PPN7'!I51+'Tab 4-PPN8'!I51+'Tab 4-PPN9'!I51+'Tab 4-PPN10'!I51+'Tab 4-PPN11'!I51+'Tab 4-PPN12'!I51+'Tab 4-PPN13'!I51+'Tab 4-PPN14'!I51+'Tab 4-PPN15'!I51+'Tab 4-PPN16'!I51+'Tab 4-PPN17'!I51+'Tab 4-PPN18'!I51+'Tab 4-PPN19'!I51+'Tab 4-PPN20'!I51</f>
        <v>0</v>
      </c>
      <c r="J50" s="259">
        <f>'Tab 3'!J50+'Tab 4-PPN1'!J51+'Tab 4-PPN2'!J51+'Tab 4-PPN3'!J51+'Tab 4-PPN4'!J51+'Tab 4-PPN5'!J51+'Tab 4-PPN6'!J51+'Tab 4-PPN7'!J51+'Tab 4-PPN8'!J51+'Tab 4-PPN9'!J51+'Tab 4-PPN10'!J51+'Tab 4-PPN11'!J51+'Tab 4-PPN12'!J51+'Tab 4-PPN13'!J51+'Tab 4-PPN14'!J51+'Tab 4-PPN15'!J51+'Tab 4-PPN16'!J51+'Tab 4-PPN17'!J51+'Tab 4-PPN18'!J51+'Tab 4-PPN19'!J51+'Tab 4-PPN20'!J51</f>
        <v>0</v>
      </c>
      <c r="K50" s="259">
        <f>'Tab 3'!K50+'Tab 4-PPN1'!K51+'Tab 4-PPN2'!K51+'Tab 4-PPN3'!K51+'Tab 4-PPN4'!K51+'Tab 4-PPN5'!K51+'Tab 4-PPN6'!K51+'Tab 4-PPN7'!K51+'Tab 4-PPN8'!K51+'Tab 4-PPN9'!K51+'Tab 4-PPN10'!K51+'Tab 4-PPN11'!K51+'Tab 4-PPN12'!K51+'Tab 4-PPN13'!K51+'Tab 4-PPN14'!K51+'Tab 4-PPN15'!K51+'Tab 4-PPN16'!K51+'Tab 4-PPN17'!K51+'Tab 4-PPN18'!K51+'Tab 4-PPN19'!K51+'Tab 4-PPN20'!K51</f>
        <v>0</v>
      </c>
      <c r="L50" s="259">
        <f>'Tab 3'!L50+'Tab 4-PPN1'!L51+'Tab 4-PPN2'!L51+'Tab 4-PPN3'!L51+'Tab 4-PPN4'!L51+'Tab 4-PPN5'!L51+'Tab 4-PPN6'!L51+'Tab 4-PPN7'!L51+'Tab 4-PPN8'!L51+'Tab 4-PPN9'!L51+'Tab 4-PPN10'!L51+'Tab 4-PPN11'!L51+'Tab 4-PPN12'!L51+'Tab 4-PPN13'!L51+'Tab 4-PPN14'!L51+'Tab 4-PPN15'!L51+'Tab 4-PPN16'!L51+'Tab 4-PPN17'!L51+'Tab 4-PPN18'!L51+'Tab 4-PPN19'!L51+'Tab 4-PPN20'!L51</f>
        <v>0</v>
      </c>
      <c r="M50" s="259">
        <f>'Tab 3'!M50+'Tab 4-PPN1'!M51+'Tab 4-PPN2'!M51+'Tab 4-PPN3'!M51+'Tab 4-PPN4'!M51+'Tab 4-PPN5'!M51+'Tab 4-PPN6'!M51+'Tab 4-PPN7'!M51+'Tab 4-PPN8'!M51+'Tab 4-PPN9'!M51+'Tab 4-PPN10'!M51+'Tab 4-PPN11'!M51+'Tab 4-PPN12'!M51+'Tab 4-PPN13'!M51+'Tab 4-PPN14'!M51+'Tab 4-PPN15'!M51+'Tab 4-PPN16'!M51+'Tab 4-PPN17'!M51+'Tab 4-PPN18'!M51+'Tab 4-PPN19'!M51+'Tab 4-PPN20'!M51</f>
        <v>0</v>
      </c>
      <c r="N50" s="259">
        <f>'Tab 3'!N50+'Tab 4-PPN1'!N51+'Tab 4-PPN2'!N51+'Tab 4-PPN3'!N51+'Tab 4-PPN4'!N51+'Tab 4-PPN5'!N51+'Tab 4-PPN6'!N51+'Tab 4-PPN7'!N51+'Tab 4-PPN8'!N51+'Tab 4-PPN9'!N51+'Tab 4-PPN10'!N51+'Tab 4-PPN11'!N51+'Tab 4-PPN12'!N51+'Tab 4-PPN13'!N51+'Tab 4-PPN14'!N51+'Tab 4-PPN15'!N51+'Tab 4-PPN16'!N51+'Tab 4-PPN17'!N51+'Tab 4-PPN18'!N51+'Tab 4-PPN19'!N51+'Tab 4-PPN20'!N51</f>
        <v>0</v>
      </c>
      <c r="O50" s="259">
        <f>'Tab 3'!O50+'Tab 4-PPN1'!O51+'Tab 4-PPN2'!O51+'Tab 4-PPN3'!O51+'Tab 4-PPN4'!O51+'Tab 4-PPN5'!O51+'Tab 4-PPN6'!O51+'Tab 4-PPN7'!O51+'Tab 4-PPN8'!O51+'Tab 4-PPN9'!O51+'Tab 4-PPN10'!O51+'Tab 4-PPN11'!O51+'Tab 4-PPN12'!O51+'Tab 4-PPN13'!O51+'Tab 4-PPN14'!O51+'Tab 4-PPN15'!O51+'Tab 4-PPN16'!O51+'Tab 4-PPN17'!O51+'Tab 4-PPN18'!O51+'Tab 4-PPN19'!O51+'Tab 4-PPN20'!O51</f>
        <v>0</v>
      </c>
      <c r="P50" s="259">
        <f>'Tab 3'!P50+'Tab 4-PPN1'!P51+'Tab 4-PPN2'!P51+'Tab 4-PPN3'!P51+'Tab 4-PPN4'!P51+'Tab 4-PPN5'!P51+'Tab 4-PPN6'!P51+'Tab 4-PPN7'!P51+'Tab 4-PPN8'!P51+'Tab 4-PPN9'!P51+'Tab 4-PPN10'!P51+'Tab 4-PPN11'!P51+'Tab 4-PPN12'!P51+'Tab 4-PPN13'!P51+'Tab 4-PPN14'!P51+'Tab 4-PPN15'!P51+'Tab 4-PPN16'!P51+'Tab 4-PPN17'!P51+'Tab 4-PPN18'!P51+'Tab 4-PPN19'!P51+'Tab 4-PPN20'!P51</f>
        <v>0</v>
      </c>
      <c r="Q50" s="259">
        <f>'Tab 3'!Q50+'Tab 4-PPN1'!Q51+'Tab 4-PPN2'!Q51+'Tab 4-PPN3'!Q51+'Tab 4-PPN4'!Q51+'Tab 4-PPN5'!Q51+'Tab 4-PPN6'!Q51+'Tab 4-PPN7'!Q51+'Tab 4-PPN8'!Q51+'Tab 4-PPN9'!Q51+'Tab 4-PPN10'!Q51+'Tab 4-PPN11'!Q51+'Tab 4-PPN12'!Q51+'Tab 4-PPN13'!Q51+'Tab 4-PPN14'!Q51+'Tab 4-PPN15'!Q51+'Tab 4-PPN16'!Q51+'Tab 4-PPN17'!Q51+'Tab 4-PPN18'!Q51+'Tab 4-PPN19'!Q51+'Tab 4-PPN20'!Q51</f>
        <v>0</v>
      </c>
      <c r="R50" s="259">
        <f>'Tab 3'!R50+'Tab 4-PPN1'!R51+'Tab 4-PPN2'!R51+'Tab 4-PPN3'!R51+'Tab 4-PPN4'!R51+'Tab 4-PPN5'!R51+'Tab 4-PPN6'!R51+'Tab 4-PPN7'!R51+'Tab 4-PPN8'!R51+'Tab 4-PPN9'!R51+'Tab 4-PPN10'!R51+'Tab 4-PPN11'!R51+'Tab 4-PPN12'!R51+'Tab 4-PPN13'!R51+'Tab 4-PPN14'!R51+'Tab 4-PPN15'!R51+'Tab 4-PPN16'!R51+'Tab 4-PPN17'!R51+'Tab 4-PPN18'!R51+'Tab 4-PPN19'!R51+'Tab 4-PPN20'!R51</f>
        <v>0</v>
      </c>
      <c r="S50" s="260">
        <f>'Tab 3'!S50+'Tab 4-PPN1'!S51+'Tab 4-PPN2'!S51+'Tab 4-PPN3'!S51+'Tab 4-PPN4'!S51+'Tab 4-PPN5'!S51+'Tab 4-PPN6'!S51+'Tab 4-PPN7'!S51+'Tab 4-PPN8'!S51+'Tab 4-PPN9'!S51+'Tab 4-PPN10'!S51+'Tab 4-PPN11'!S51+'Tab 4-PPN12'!S51+'Tab 4-PPN13'!S51+'Tab 4-PPN14'!S51+'Tab 4-PPN15'!S51+'Tab 4-PPN16'!S51+'Tab 4-PPN17'!S51+'Tab 4-PPN18'!S51+'Tab 4-PPN19'!S51+'Tab 4-PPN20'!S51</f>
        <v>0</v>
      </c>
      <c r="V50" s="9">
        <f t="shared" si="2"/>
        <v>0</v>
      </c>
    </row>
    <row r="51" spans="2:22" ht="65.25" customHeight="1" thickBot="1">
      <c r="B51" s="218" t="s">
        <v>23</v>
      </c>
      <c r="C51" s="144" t="s">
        <v>102</v>
      </c>
      <c r="D51" s="179">
        <v>615000</v>
      </c>
      <c r="E51" s="261">
        <f>E52+E55</f>
        <v>0</v>
      </c>
      <c r="F51" s="261">
        <f aca="true" t="shared" si="4" ref="F51:S51">F52+F55</f>
        <v>0</v>
      </c>
      <c r="G51" s="261">
        <f t="shared" si="4"/>
        <v>0</v>
      </c>
      <c r="H51" s="261">
        <f t="shared" si="4"/>
        <v>0</v>
      </c>
      <c r="I51" s="261">
        <f t="shared" si="4"/>
        <v>0</v>
      </c>
      <c r="J51" s="261">
        <f t="shared" si="4"/>
        <v>0</v>
      </c>
      <c r="K51" s="261">
        <f t="shared" si="4"/>
        <v>0</v>
      </c>
      <c r="L51" s="261">
        <f t="shared" si="4"/>
        <v>0</v>
      </c>
      <c r="M51" s="261">
        <f t="shared" si="4"/>
        <v>0</v>
      </c>
      <c r="N51" s="261">
        <f t="shared" si="4"/>
        <v>0</v>
      </c>
      <c r="O51" s="261">
        <f t="shared" si="4"/>
        <v>0</v>
      </c>
      <c r="P51" s="261">
        <f t="shared" si="4"/>
        <v>0</v>
      </c>
      <c r="Q51" s="261">
        <f t="shared" si="4"/>
        <v>0</v>
      </c>
      <c r="R51" s="261">
        <f t="shared" si="4"/>
        <v>0</v>
      </c>
      <c r="S51" s="262">
        <f t="shared" si="4"/>
        <v>0</v>
      </c>
      <c r="V51" s="9">
        <f t="shared" si="2"/>
        <v>0</v>
      </c>
    </row>
    <row r="52" spans="2:22" ht="39">
      <c r="B52" s="219">
        <v>1</v>
      </c>
      <c r="C52" s="240" t="s">
        <v>91</v>
      </c>
      <c r="D52" s="178">
        <v>615100</v>
      </c>
      <c r="E52" s="263">
        <f>'Tab 3'!E52+'Tab 4-PPN1'!E53+'Tab 4-PPN2'!E53+'Tab 4-PPN3'!E53+'Tab 4-PPN4'!E53+'Tab 4-PPN5'!E53+'Tab 4-PPN6'!E53+'Tab 4-PPN7'!E53+'Tab 4-PPN8'!E53+'Tab 4-PPN9'!E53+'Tab 4-PPN10'!E53+'Tab 4-PPN11'!E53+'Tab 4-PPN12'!E53+'Tab 4-PPN13'!E53+'Tab 4-PPN14'!E53+'Tab 4-PPN15'!E53+'Tab 4-PPN16'!E53+'Tab 4-PPN17'!E53+'Tab 4-PPN18'!E53+'Tab 4-PPN19'!E53+'Tab 4-PPN20'!E53</f>
        <v>0</v>
      </c>
      <c r="F52" s="263">
        <f>'Tab 3'!F52+'Tab 4-PPN1'!F53+'Tab 4-PPN2'!F53+'Tab 4-PPN3'!F53+'Tab 4-PPN4'!F53+'Tab 4-PPN5'!F53+'Tab 4-PPN6'!F53+'Tab 4-PPN7'!F53+'Tab 4-PPN8'!F53+'Tab 4-PPN9'!F53+'Tab 4-PPN10'!F53+'Tab 4-PPN11'!F53+'Tab 4-PPN12'!F53+'Tab 4-PPN13'!F53+'Tab 4-PPN14'!F53+'Tab 4-PPN15'!F53+'Tab 4-PPN16'!F53+'Tab 4-PPN17'!F53+'Tab 4-PPN18'!F53+'Tab 4-PPN19'!F53+'Tab 4-PPN20'!F53</f>
        <v>0</v>
      </c>
      <c r="G52" s="263">
        <f t="shared" si="1"/>
        <v>0</v>
      </c>
      <c r="H52" s="263">
        <f>'Tab 3'!H52+'Tab 4-PPN1'!H53+'Tab 4-PPN2'!H53+'Tab 4-PPN3'!H53+'Tab 4-PPN4'!H53+'Tab 4-PPN5'!H53+'Tab 4-PPN6'!H53+'Tab 4-PPN7'!H53+'Tab 4-PPN8'!H53+'Tab 4-PPN9'!H53+'Tab 4-PPN10'!H53+'Tab 4-PPN11'!H53+'Tab 4-PPN12'!H53+'Tab 4-PPN13'!H53+'Tab 4-PPN14'!H53+'Tab 4-PPN15'!H53+'Tab 4-PPN16'!H53+'Tab 4-PPN17'!H53+'Tab 4-PPN18'!H53+'Tab 4-PPN19'!H53+'Tab 4-PPN20'!H53</f>
        <v>0</v>
      </c>
      <c r="I52" s="263">
        <f>'Tab 3'!I52+'Tab 4-PPN1'!I53+'Tab 4-PPN2'!I53+'Tab 4-PPN3'!I53+'Tab 4-PPN4'!I53+'Tab 4-PPN5'!I53+'Tab 4-PPN6'!I53+'Tab 4-PPN7'!I53+'Tab 4-PPN8'!I53+'Tab 4-PPN9'!I53+'Tab 4-PPN10'!I53+'Tab 4-PPN11'!I53+'Tab 4-PPN12'!I53+'Tab 4-PPN13'!I53+'Tab 4-PPN14'!I53+'Tab 4-PPN15'!I53+'Tab 4-PPN16'!I53+'Tab 4-PPN17'!I53+'Tab 4-PPN18'!I53+'Tab 4-PPN19'!I53+'Tab 4-PPN20'!I53</f>
        <v>0</v>
      </c>
      <c r="J52" s="263">
        <f>'Tab 3'!J52+'Tab 4-PPN1'!J53+'Tab 4-PPN2'!J53+'Tab 4-PPN3'!J53+'Tab 4-PPN4'!J53+'Tab 4-PPN5'!J53+'Tab 4-PPN6'!J53+'Tab 4-PPN7'!J53+'Tab 4-PPN8'!J53+'Tab 4-PPN9'!J53+'Tab 4-PPN10'!J53+'Tab 4-PPN11'!J53+'Tab 4-PPN12'!J53+'Tab 4-PPN13'!J53+'Tab 4-PPN14'!J53+'Tab 4-PPN15'!J53+'Tab 4-PPN16'!J53+'Tab 4-PPN17'!J53+'Tab 4-PPN18'!J53+'Tab 4-PPN19'!J53+'Tab 4-PPN20'!J53</f>
        <v>0</v>
      </c>
      <c r="K52" s="263">
        <f>'Tab 3'!K52+'Tab 4-PPN1'!K53+'Tab 4-PPN2'!K53+'Tab 4-PPN3'!K53+'Tab 4-PPN4'!K53+'Tab 4-PPN5'!K53+'Tab 4-PPN6'!K53+'Tab 4-PPN7'!K53+'Tab 4-PPN8'!K53+'Tab 4-PPN9'!K53+'Tab 4-PPN10'!K53+'Tab 4-PPN11'!K53+'Tab 4-PPN12'!K53+'Tab 4-PPN13'!K53+'Tab 4-PPN14'!K53+'Tab 4-PPN15'!K53+'Tab 4-PPN16'!K53+'Tab 4-PPN17'!K53+'Tab 4-PPN18'!K53+'Tab 4-PPN19'!K53+'Tab 4-PPN20'!K53</f>
        <v>0</v>
      </c>
      <c r="L52" s="263">
        <f>'Tab 3'!L52+'Tab 4-PPN1'!L53+'Tab 4-PPN2'!L53+'Tab 4-PPN3'!L53+'Tab 4-PPN4'!L53+'Tab 4-PPN5'!L53+'Tab 4-PPN6'!L53+'Tab 4-PPN7'!L53+'Tab 4-PPN8'!L53+'Tab 4-PPN9'!L53+'Tab 4-PPN10'!L53+'Tab 4-PPN11'!L53+'Tab 4-PPN12'!L53+'Tab 4-PPN13'!L53+'Tab 4-PPN14'!L53+'Tab 4-PPN15'!L53+'Tab 4-PPN16'!L53+'Tab 4-PPN17'!L53+'Tab 4-PPN18'!L53+'Tab 4-PPN19'!L53+'Tab 4-PPN20'!L53</f>
        <v>0</v>
      </c>
      <c r="M52" s="263">
        <f>'Tab 3'!M52+'Tab 4-PPN1'!M53+'Tab 4-PPN2'!M53+'Tab 4-PPN3'!M53+'Tab 4-PPN4'!M53+'Tab 4-PPN5'!M53+'Tab 4-PPN6'!M53+'Tab 4-PPN7'!M53+'Tab 4-PPN8'!M53+'Tab 4-PPN9'!M53+'Tab 4-PPN10'!M53+'Tab 4-PPN11'!M53+'Tab 4-PPN12'!M53+'Tab 4-PPN13'!M53+'Tab 4-PPN14'!M53+'Tab 4-PPN15'!M53+'Tab 4-PPN16'!M53+'Tab 4-PPN17'!M53+'Tab 4-PPN18'!M53+'Tab 4-PPN19'!M53+'Tab 4-PPN20'!M53</f>
        <v>0</v>
      </c>
      <c r="N52" s="263">
        <f>'Tab 3'!N52+'Tab 4-PPN1'!N53+'Tab 4-PPN2'!N53+'Tab 4-PPN3'!N53+'Tab 4-PPN4'!N53+'Tab 4-PPN5'!N53+'Tab 4-PPN6'!N53+'Tab 4-PPN7'!N53+'Tab 4-PPN8'!N53+'Tab 4-PPN9'!N53+'Tab 4-PPN10'!N53+'Tab 4-PPN11'!N53+'Tab 4-PPN12'!N53+'Tab 4-PPN13'!N53+'Tab 4-PPN14'!N53+'Tab 4-PPN15'!N53+'Tab 4-PPN16'!N53+'Tab 4-PPN17'!N53+'Tab 4-PPN18'!N53+'Tab 4-PPN19'!N53+'Tab 4-PPN20'!N53</f>
        <v>0</v>
      </c>
      <c r="O52" s="263">
        <f>'Tab 3'!O52+'Tab 4-PPN1'!O53+'Tab 4-PPN2'!O53+'Tab 4-PPN3'!O53+'Tab 4-PPN4'!O53+'Tab 4-PPN5'!O53+'Tab 4-PPN6'!O53+'Tab 4-PPN7'!O53+'Tab 4-PPN8'!O53+'Tab 4-PPN9'!O53+'Tab 4-PPN10'!O53+'Tab 4-PPN11'!O53+'Tab 4-PPN12'!O53+'Tab 4-PPN13'!O53+'Tab 4-PPN14'!O53+'Tab 4-PPN15'!O53+'Tab 4-PPN16'!O53+'Tab 4-PPN17'!O53+'Tab 4-PPN18'!O53+'Tab 4-PPN19'!O53+'Tab 4-PPN20'!O53</f>
        <v>0</v>
      </c>
      <c r="P52" s="263">
        <f>'Tab 3'!P52+'Tab 4-PPN1'!P53+'Tab 4-PPN2'!P53+'Tab 4-PPN3'!P53+'Tab 4-PPN4'!P53+'Tab 4-PPN5'!P53+'Tab 4-PPN6'!P53+'Tab 4-PPN7'!P53+'Tab 4-PPN8'!P53+'Tab 4-PPN9'!P53+'Tab 4-PPN10'!P53+'Tab 4-PPN11'!P53+'Tab 4-PPN12'!P53+'Tab 4-PPN13'!P53+'Tab 4-PPN14'!P53+'Tab 4-PPN15'!P53+'Tab 4-PPN16'!P53+'Tab 4-PPN17'!P53+'Tab 4-PPN18'!P53+'Tab 4-PPN19'!P53+'Tab 4-PPN20'!P53</f>
        <v>0</v>
      </c>
      <c r="Q52" s="263">
        <f>'Tab 3'!Q52+'Tab 4-PPN1'!Q53+'Tab 4-PPN2'!Q53+'Tab 4-PPN3'!Q53+'Tab 4-PPN4'!Q53+'Tab 4-PPN5'!Q53+'Tab 4-PPN6'!Q53+'Tab 4-PPN7'!Q53+'Tab 4-PPN8'!Q53+'Tab 4-PPN9'!Q53+'Tab 4-PPN10'!Q53+'Tab 4-PPN11'!Q53+'Tab 4-PPN12'!Q53+'Tab 4-PPN13'!Q53+'Tab 4-PPN14'!Q53+'Tab 4-PPN15'!Q53+'Tab 4-PPN16'!Q53+'Tab 4-PPN17'!Q53+'Tab 4-PPN18'!Q53+'Tab 4-PPN19'!Q53+'Tab 4-PPN20'!Q53</f>
        <v>0</v>
      </c>
      <c r="R52" s="263">
        <f>'Tab 3'!R52+'Tab 4-PPN1'!R53+'Tab 4-PPN2'!R53+'Tab 4-PPN3'!R53+'Tab 4-PPN4'!R53+'Tab 4-PPN5'!R53+'Tab 4-PPN6'!R53+'Tab 4-PPN7'!R53+'Tab 4-PPN8'!R53+'Tab 4-PPN9'!R53+'Tab 4-PPN10'!R53+'Tab 4-PPN11'!R53+'Tab 4-PPN12'!R53+'Tab 4-PPN13'!R53+'Tab 4-PPN14'!R53+'Tab 4-PPN15'!R53+'Tab 4-PPN16'!R53+'Tab 4-PPN17'!R53+'Tab 4-PPN18'!R53+'Tab 4-PPN19'!R53+'Tab 4-PPN20'!R53</f>
        <v>0</v>
      </c>
      <c r="S52" s="263">
        <f>'Tab 3'!S52+'Tab 4-PPN1'!S53+'Tab 4-PPN2'!S53+'Tab 4-PPN3'!S53+'Tab 4-PPN4'!S53+'Tab 4-PPN5'!S53+'Tab 4-PPN6'!S53+'Tab 4-PPN7'!S53+'Tab 4-PPN8'!S53+'Tab 4-PPN9'!S53+'Tab 4-PPN10'!S53+'Tab 4-PPN11'!S53+'Tab 4-PPN12'!S53+'Tab 4-PPN13'!S53+'Tab 4-PPN14'!S53+'Tab 4-PPN15'!S53+'Tab 4-PPN16'!S53+'Tab 4-PPN17'!S53+'Tab 4-PPN18'!S53+'Tab 4-PPN19'!S53+'Tab 4-PPN20'!S53</f>
        <v>0</v>
      </c>
      <c r="V52" s="9">
        <f t="shared" si="2"/>
        <v>0</v>
      </c>
    </row>
    <row r="53" spans="2:22" ht="24.75" customHeight="1">
      <c r="B53" s="33"/>
      <c r="C53" s="239"/>
      <c r="D53" s="165"/>
      <c r="E53" s="264">
        <f>'Tab 3'!E53+'Tab 4-PPN1'!E54+'Tab 4-PPN2'!E54+'Tab 4-PPN3'!E54+'Tab 4-PPN4'!E54+'Tab 4-PPN5'!E54+'Tab 4-PPN6'!E54+'Tab 4-PPN7'!E54+'Tab 4-PPN8'!E54+'Tab 4-PPN9'!E54+'Tab 4-PPN10'!E54+'Tab 4-PPN11'!E54+'Tab 4-PPN12'!E54+'Tab 4-PPN13'!E54+'Tab 4-PPN14'!E54+'Tab 4-PPN15'!E54+'Tab 4-PPN16'!E54+'Tab 4-PPN17'!E54+'Tab 4-PPN18'!E54+'Tab 4-PPN19'!E54+'Tab 4-PPN20'!E54</f>
        <v>0</v>
      </c>
      <c r="F53" s="264">
        <f>'Tab 3'!F53+'Tab 4-PPN1'!F54+'Tab 4-PPN2'!F54+'Tab 4-PPN3'!F54+'Tab 4-PPN4'!F54+'Tab 4-PPN5'!F54+'Tab 4-PPN6'!F54+'Tab 4-PPN7'!F54+'Tab 4-PPN8'!F54+'Tab 4-PPN9'!F54+'Tab 4-PPN10'!F54+'Tab 4-PPN11'!F54+'Tab 4-PPN12'!F54+'Tab 4-PPN13'!F54+'Tab 4-PPN14'!F54+'Tab 4-PPN15'!F54+'Tab 4-PPN16'!F54+'Tab 4-PPN17'!F54+'Tab 4-PPN18'!F54+'Tab 4-PPN19'!F54+'Tab 4-PPN20'!F54</f>
        <v>0</v>
      </c>
      <c r="G53" s="264">
        <f t="shared" si="1"/>
        <v>0</v>
      </c>
      <c r="H53" s="264">
        <f>'Tab 3'!H53+'Tab 4-PPN1'!H54+'Tab 4-PPN2'!H54+'Tab 4-PPN3'!H54+'Tab 4-PPN4'!H54+'Tab 4-PPN5'!H54+'Tab 4-PPN6'!H54+'Tab 4-PPN7'!H54+'Tab 4-PPN8'!H54+'Tab 4-PPN9'!H54+'Tab 4-PPN10'!H54+'Tab 4-PPN11'!H54+'Tab 4-PPN12'!H54+'Tab 4-PPN13'!H54+'Tab 4-PPN14'!H54+'Tab 4-PPN15'!H54+'Tab 4-PPN16'!H54+'Tab 4-PPN17'!H54+'Tab 4-PPN18'!H54+'Tab 4-PPN19'!H54+'Tab 4-PPN20'!H54</f>
        <v>0</v>
      </c>
      <c r="I53" s="264">
        <f>'Tab 3'!I53+'Tab 4-PPN1'!I54+'Tab 4-PPN2'!I54+'Tab 4-PPN3'!I54+'Tab 4-PPN4'!I54+'Tab 4-PPN5'!I54+'Tab 4-PPN6'!I54+'Tab 4-PPN7'!I54+'Tab 4-PPN8'!I54+'Tab 4-PPN9'!I54+'Tab 4-PPN10'!I54+'Tab 4-PPN11'!I54+'Tab 4-PPN12'!I54+'Tab 4-PPN13'!I54+'Tab 4-PPN14'!I54+'Tab 4-PPN15'!I54+'Tab 4-PPN16'!I54+'Tab 4-PPN17'!I54+'Tab 4-PPN18'!I54+'Tab 4-PPN19'!I54+'Tab 4-PPN20'!I54</f>
        <v>0</v>
      </c>
      <c r="J53" s="264">
        <f>'Tab 3'!J53+'Tab 4-PPN1'!J54+'Tab 4-PPN2'!J54+'Tab 4-PPN3'!J54+'Tab 4-PPN4'!J54+'Tab 4-PPN5'!J54+'Tab 4-PPN6'!J54+'Tab 4-PPN7'!J54+'Tab 4-PPN8'!J54+'Tab 4-PPN9'!J54+'Tab 4-PPN10'!J54+'Tab 4-PPN11'!J54+'Tab 4-PPN12'!J54+'Tab 4-PPN13'!J54+'Tab 4-PPN14'!J54+'Tab 4-PPN15'!J54+'Tab 4-PPN16'!J54+'Tab 4-PPN17'!J54+'Tab 4-PPN18'!J54+'Tab 4-PPN19'!J54+'Tab 4-PPN20'!J54</f>
        <v>0</v>
      </c>
      <c r="K53" s="264">
        <f>'Tab 3'!K53+'Tab 4-PPN1'!K54+'Tab 4-PPN2'!K54+'Tab 4-PPN3'!K54+'Tab 4-PPN4'!K54+'Tab 4-PPN5'!K54+'Tab 4-PPN6'!K54+'Tab 4-PPN7'!K54+'Tab 4-PPN8'!K54+'Tab 4-PPN9'!K54+'Tab 4-PPN10'!K54+'Tab 4-PPN11'!K54+'Tab 4-PPN12'!K54+'Tab 4-PPN13'!K54+'Tab 4-PPN14'!K54+'Tab 4-PPN15'!K54+'Tab 4-PPN16'!K54+'Tab 4-PPN17'!K54+'Tab 4-PPN18'!K54+'Tab 4-PPN19'!K54+'Tab 4-PPN20'!K54</f>
        <v>0</v>
      </c>
      <c r="L53" s="264">
        <f>'Tab 3'!L53+'Tab 4-PPN1'!L54+'Tab 4-PPN2'!L54+'Tab 4-PPN3'!L54+'Tab 4-PPN4'!L54+'Tab 4-PPN5'!L54+'Tab 4-PPN6'!L54+'Tab 4-PPN7'!L54+'Tab 4-PPN8'!L54+'Tab 4-PPN9'!L54+'Tab 4-PPN10'!L54+'Tab 4-PPN11'!L54+'Tab 4-PPN12'!L54+'Tab 4-PPN13'!L54+'Tab 4-PPN14'!L54+'Tab 4-PPN15'!L54+'Tab 4-PPN16'!L54+'Tab 4-PPN17'!L54+'Tab 4-PPN18'!L54+'Tab 4-PPN19'!L54+'Tab 4-PPN20'!L54</f>
        <v>0</v>
      </c>
      <c r="M53" s="264">
        <f>'Tab 3'!M53+'Tab 4-PPN1'!M54+'Tab 4-PPN2'!M54+'Tab 4-PPN3'!M54+'Tab 4-PPN4'!M54+'Tab 4-PPN5'!M54+'Tab 4-PPN6'!M54+'Tab 4-PPN7'!M54+'Tab 4-PPN8'!M54+'Tab 4-PPN9'!M54+'Tab 4-PPN10'!M54+'Tab 4-PPN11'!M54+'Tab 4-PPN12'!M54+'Tab 4-PPN13'!M54+'Tab 4-PPN14'!M54+'Tab 4-PPN15'!M54+'Tab 4-PPN16'!M54+'Tab 4-PPN17'!M54+'Tab 4-PPN18'!M54+'Tab 4-PPN19'!M54+'Tab 4-PPN20'!M54</f>
        <v>0</v>
      </c>
      <c r="N53" s="264">
        <f>'Tab 3'!N53+'Tab 4-PPN1'!N54+'Tab 4-PPN2'!N54+'Tab 4-PPN3'!N54+'Tab 4-PPN4'!N54+'Tab 4-PPN5'!N54+'Tab 4-PPN6'!N54+'Tab 4-PPN7'!N54+'Tab 4-PPN8'!N54+'Tab 4-PPN9'!N54+'Tab 4-PPN10'!N54+'Tab 4-PPN11'!N54+'Tab 4-PPN12'!N54+'Tab 4-PPN13'!N54+'Tab 4-PPN14'!N54+'Tab 4-PPN15'!N54+'Tab 4-PPN16'!N54+'Tab 4-PPN17'!N54+'Tab 4-PPN18'!N54+'Tab 4-PPN19'!N54+'Tab 4-PPN20'!N54</f>
        <v>0</v>
      </c>
      <c r="O53" s="264">
        <f>'Tab 3'!O53+'Tab 4-PPN1'!O54+'Tab 4-PPN2'!O54+'Tab 4-PPN3'!O54+'Tab 4-PPN4'!O54+'Tab 4-PPN5'!O54+'Tab 4-PPN6'!O54+'Tab 4-PPN7'!O54+'Tab 4-PPN8'!O54+'Tab 4-PPN9'!O54+'Tab 4-PPN10'!O54+'Tab 4-PPN11'!O54+'Tab 4-PPN12'!O54+'Tab 4-PPN13'!O54+'Tab 4-PPN14'!O54+'Tab 4-PPN15'!O54+'Tab 4-PPN16'!O54+'Tab 4-PPN17'!O54+'Tab 4-PPN18'!O54+'Tab 4-PPN19'!O54+'Tab 4-PPN20'!O54</f>
        <v>0</v>
      </c>
      <c r="P53" s="264">
        <f>'Tab 3'!P53+'Tab 4-PPN1'!P54+'Tab 4-PPN2'!P54+'Tab 4-PPN3'!P54+'Tab 4-PPN4'!P54+'Tab 4-PPN5'!P54+'Tab 4-PPN6'!P54+'Tab 4-PPN7'!P54+'Tab 4-PPN8'!P54+'Tab 4-PPN9'!P54+'Tab 4-PPN10'!P54+'Tab 4-PPN11'!P54+'Tab 4-PPN12'!P54+'Tab 4-PPN13'!P54+'Tab 4-PPN14'!P54+'Tab 4-PPN15'!P54+'Tab 4-PPN16'!P54+'Tab 4-PPN17'!P54+'Tab 4-PPN18'!P54+'Tab 4-PPN19'!P54+'Tab 4-PPN20'!P54</f>
        <v>0</v>
      </c>
      <c r="Q53" s="264">
        <f>'Tab 3'!Q53+'Tab 4-PPN1'!Q54+'Tab 4-PPN2'!Q54+'Tab 4-PPN3'!Q54+'Tab 4-PPN4'!Q54+'Tab 4-PPN5'!Q54+'Tab 4-PPN6'!Q54+'Tab 4-PPN7'!Q54+'Tab 4-PPN8'!Q54+'Tab 4-PPN9'!Q54+'Tab 4-PPN10'!Q54+'Tab 4-PPN11'!Q54+'Tab 4-PPN12'!Q54+'Tab 4-PPN13'!Q54+'Tab 4-PPN14'!Q54+'Tab 4-PPN15'!Q54+'Tab 4-PPN16'!Q54+'Tab 4-PPN17'!Q54+'Tab 4-PPN18'!Q54+'Tab 4-PPN19'!Q54+'Tab 4-PPN20'!Q54</f>
        <v>0</v>
      </c>
      <c r="R53" s="264">
        <f>'Tab 3'!R53+'Tab 4-PPN1'!R54+'Tab 4-PPN2'!R54+'Tab 4-PPN3'!R54+'Tab 4-PPN4'!R54+'Tab 4-PPN5'!R54+'Tab 4-PPN6'!R54+'Tab 4-PPN7'!R54+'Tab 4-PPN8'!R54+'Tab 4-PPN9'!R54+'Tab 4-PPN10'!R54+'Tab 4-PPN11'!R54+'Tab 4-PPN12'!R54+'Tab 4-PPN13'!R54+'Tab 4-PPN14'!R54+'Tab 4-PPN15'!R54+'Tab 4-PPN16'!R54+'Tab 4-PPN17'!R54+'Tab 4-PPN18'!R54+'Tab 4-PPN19'!R54+'Tab 4-PPN20'!R54</f>
        <v>0</v>
      </c>
      <c r="S53" s="264">
        <f>'Tab 3'!S53+'Tab 4-PPN1'!S54+'Tab 4-PPN2'!S54+'Tab 4-PPN3'!S54+'Tab 4-PPN4'!S54+'Tab 4-PPN5'!S54+'Tab 4-PPN6'!S54+'Tab 4-PPN7'!S54+'Tab 4-PPN8'!S54+'Tab 4-PPN9'!S54+'Tab 4-PPN10'!S54+'Tab 4-PPN11'!S54+'Tab 4-PPN12'!S54+'Tab 4-PPN13'!S54+'Tab 4-PPN14'!S54+'Tab 4-PPN15'!S54+'Tab 4-PPN16'!S54+'Tab 4-PPN17'!S54+'Tab 4-PPN18'!S54+'Tab 4-PPN19'!S54+'Tab 4-PPN20'!S54</f>
        <v>0</v>
      </c>
      <c r="V53" s="9">
        <f t="shared" si="2"/>
        <v>0</v>
      </c>
    </row>
    <row r="54" spans="2:22" ht="24.75" customHeight="1">
      <c r="B54" s="33"/>
      <c r="C54" s="239"/>
      <c r="D54" s="165"/>
      <c r="E54" s="264">
        <f>'Tab 3'!E54+'Tab 4-PPN1'!E55+'Tab 4-PPN2'!E55+'Tab 4-PPN3'!E55+'Tab 4-PPN4'!E55+'Tab 4-PPN5'!E55+'Tab 4-PPN6'!E55+'Tab 4-PPN7'!E55+'Tab 4-PPN8'!E55+'Tab 4-PPN9'!E55+'Tab 4-PPN10'!E55+'Tab 4-PPN11'!E55+'Tab 4-PPN12'!E55+'Tab 4-PPN13'!E55+'Tab 4-PPN14'!E55+'Tab 4-PPN15'!E55+'Tab 4-PPN16'!E55+'Tab 4-PPN17'!E55+'Tab 4-PPN18'!E55+'Tab 4-PPN19'!E55+'Tab 4-PPN20'!E55</f>
        <v>0</v>
      </c>
      <c r="F54" s="264">
        <f>'Tab 3'!F54+'Tab 4-PPN1'!F55+'Tab 4-PPN2'!F55+'Tab 4-PPN3'!F55+'Tab 4-PPN4'!F55+'Tab 4-PPN5'!F55+'Tab 4-PPN6'!F55+'Tab 4-PPN7'!F55+'Tab 4-PPN8'!F55+'Tab 4-PPN9'!F55+'Tab 4-PPN10'!F55+'Tab 4-PPN11'!F55+'Tab 4-PPN12'!F55+'Tab 4-PPN13'!F55+'Tab 4-PPN14'!F55+'Tab 4-PPN15'!F55+'Tab 4-PPN16'!F55+'Tab 4-PPN17'!F55+'Tab 4-PPN18'!F55+'Tab 4-PPN19'!F55+'Tab 4-PPN20'!F55</f>
        <v>0</v>
      </c>
      <c r="G54" s="264">
        <f t="shared" si="1"/>
        <v>0</v>
      </c>
      <c r="H54" s="264">
        <f>'Tab 3'!H54+'Tab 4-PPN1'!H55+'Tab 4-PPN2'!H55+'Tab 4-PPN3'!H55+'Tab 4-PPN4'!H55+'Tab 4-PPN5'!H55+'Tab 4-PPN6'!H55+'Tab 4-PPN7'!H55+'Tab 4-PPN8'!H55+'Tab 4-PPN9'!H55+'Tab 4-PPN10'!H55+'Tab 4-PPN11'!H55+'Tab 4-PPN12'!H55+'Tab 4-PPN13'!H55+'Tab 4-PPN14'!H55+'Tab 4-PPN15'!H55+'Tab 4-PPN16'!H55+'Tab 4-PPN17'!H55+'Tab 4-PPN18'!H55+'Tab 4-PPN19'!H55+'Tab 4-PPN20'!H55</f>
        <v>0</v>
      </c>
      <c r="I54" s="264">
        <f>'Tab 3'!I54+'Tab 4-PPN1'!I55+'Tab 4-PPN2'!I55+'Tab 4-PPN3'!I55+'Tab 4-PPN4'!I55+'Tab 4-PPN5'!I55+'Tab 4-PPN6'!I55+'Tab 4-PPN7'!I55+'Tab 4-PPN8'!I55+'Tab 4-PPN9'!I55+'Tab 4-PPN10'!I55+'Tab 4-PPN11'!I55+'Tab 4-PPN12'!I55+'Tab 4-PPN13'!I55+'Tab 4-PPN14'!I55+'Tab 4-PPN15'!I55+'Tab 4-PPN16'!I55+'Tab 4-PPN17'!I55+'Tab 4-PPN18'!I55+'Tab 4-PPN19'!I55+'Tab 4-PPN20'!I55</f>
        <v>0</v>
      </c>
      <c r="J54" s="264">
        <f>'Tab 3'!J54+'Tab 4-PPN1'!J55+'Tab 4-PPN2'!J55+'Tab 4-PPN3'!J55+'Tab 4-PPN4'!J55+'Tab 4-PPN5'!J55+'Tab 4-PPN6'!J55+'Tab 4-PPN7'!J55+'Tab 4-PPN8'!J55+'Tab 4-PPN9'!J55+'Tab 4-PPN10'!J55+'Tab 4-PPN11'!J55+'Tab 4-PPN12'!J55+'Tab 4-PPN13'!J55+'Tab 4-PPN14'!J55+'Tab 4-PPN15'!J55+'Tab 4-PPN16'!J55+'Tab 4-PPN17'!J55+'Tab 4-PPN18'!J55+'Tab 4-PPN19'!J55+'Tab 4-PPN20'!J55</f>
        <v>0</v>
      </c>
      <c r="K54" s="264">
        <f>'Tab 3'!K54+'Tab 4-PPN1'!K55+'Tab 4-PPN2'!K55+'Tab 4-PPN3'!K55+'Tab 4-PPN4'!K55+'Tab 4-PPN5'!K55+'Tab 4-PPN6'!K55+'Tab 4-PPN7'!K55+'Tab 4-PPN8'!K55+'Tab 4-PPN9'!K55+'Tab 4-PPN10'!K55+'Tab 4-PPN11'!K55+'Tab 4-PPN12'!K55+'Tab 4-PPN13'!K55+'Tab 4-PPN14'!K55+'Tab 4-PPN15'!K55+'Tab 4-PPN16'!K55+'Tab 4-PPN17'!K55+'Tab 4-PPN18'!K55+'Tab 4-PPN19'!K55+'Tab 4-PPN20'!K55</f>
        <v>0</v>
      </c>
      <c r="L54" s="264">
        <f>'Tab 3'!L54+'Tab 4-PPN1'!L55+'Tab 4-PPN2'!L55+'Tab 4-PPN3'!L55+'Tab 4-PPN4'!L55+'Tab 4-PPN5'!L55+'Tab 4-PPN6'!L55+'Tab 4-PPN7'!L55+'Tab 4-PPN8'!L55+'Tab 4-PPN9'!L55+'Tab 4-PPN10'!L55+'Tab 4-PPN11'!L55+'Tab 4-PPN12'!L55+'Tab 4-PPN13'!L55+'Tab 4-PPN14'!L55+'Tab 4-PPN15'!L55+'Tab 4-PPN16'!L55+'Tab 4-PPN17'!L55+'Tab 4-PPN18'!L55+'Tab 4-PPN19'!L55+'Tab 4-PPN20'!L55</f>
        <v>0</v>
      </c>
      <c r="M54" s="264">
        <f>'Tab 3'!M54+'Tab 4-PPN1'!M55+'Tab 4-PPN2'!M55+'Tab 4-PPN3'!M55+'Tab 4-PPN4'!M55+'Tab 4-PPN5'!M55+'Tab 4-PPN6'!M55+'Tab 4-PPN7'!M55+'Tab 4-PPN8'!M55+'Tab 4-PPN9'!M55+'Tab 4-PPN10'!M55+'Tab 4-PPN11'!M55+'Tab 4-PPN12'!M55+'Tab 4-PPN13'!M55+'Tab 4-PPN14'!M55+'Tab 4-PPN15'!M55+'Tab 4-PPN16'!M55+'Tab 4-PPN17'!M55+'Tab 4-PPN18'!M55+'Tab 4-PPN19'!M55+'Tab 4-PPN20'!M55</f>
        <v>0</v>
      </c>
      <c r="N54" s="264">
        <f>'Tab 3'!N54+'Tab 4-PPN1'!N55+'Tab 4-PPN2'!N55+'Tab 4-PPN3'!N55+'Tab 4-PPN4'!N55+'Tab 4-PPN5'!N55+'Tab 4-PPN6'!N55+'Tab 4-PPN7'!N55+'Tab 4-PPN8'!N55+'Tab 4-PPN9'!N55+'Tab 4-PPN10'!N55+'Tab 4-PPN11'!N55+'Tab 4-PPN12'!N55+'Tab 4-PPN13'!N55+'Tab 4-PPN14'!N55+'Tab 4-PPN15'!N55+'Tab 4-PPN16'!N55+'Tab 4-PPN17'!N55+'Tab 4-PPN18'!N55+'Tab 4-PPN19'!N55+'Tab 4-PPN20'!N55</f>
        <v>0</v>
      </c>
      <c r="O54" s="264">
        <f>'Tab 3'!O54+'Tab 4-PPN1'!O55+'Tab 4-PPN2'!O55+'Tab 4-PPN3'!O55+'Tab 4-PPN4'!O55+'Tab 4-PPN5'!O55+'Tab 4-PPN6'!O55+'Tab 4-PPN7'!O55+'Tab 4-PPN8'!O55+'Tab 4-PPN9'!O55+'Tab 4-PPN10'!O55+'Tab 4-PPN11'!O55+'Tab 4-PPN12'!O55+'Tab 4-PPN13'!O55+'Tab 4-PPN14'!O55+'Tab 4-PPN15'!O55+'Tab 4-PPN16'!O55+'Tab 4-PPN17'!O55+'Tab 4-PPN18'!O55+'Tab 4-PPN19'!O55+'Tab 4-PPN20'!O55</f>
        <v>0</v>
      </c>
      <c r="P54" s="264">
        <f>'Tab 3'!P54+'Tab 4-PPN1'!P55+'Tab 4-PPN2'!P55+'Tab 4-PPN3'!P55+'Tab 4-PPN4'!P55+'Tab 4-PPN5'!P55+'Tab 4-PPN6'!P55+'Tab 4-PPN7'!P55+'Tab 4-PPN8'!P55+'Tab 4-PPN9'!P55+'Tab 4-PPN10'!P55+'Tab 4-PPN11'!P55+'Tab 4-PPN12'!P55+'Tab 4-PPN13'!P55+'Tab 4-PPN14'!P55+'Tab 4-PPN15'!P55+'Tab 4-PPN16'!P55+'Tab 4-PPN17'!P55+'Tab 4-PPN18'!P55+'Tab 4-PPN19'!P55+'Tab 4-PPN20'!P55</f>
        <v>0</v>
      </c>
      <c r="Q54" s="264">
        <f>'Tab 3'!Q54+'Tab 4-PPN1'!Q55+'Tab 4-PPN2'!Q55+'Tab 4-PPN3'!Q55+'Tab 4-PPN4'!Q55+'Tab 4-PPN5'!Q55+'Tab 4-PPN6'!Q55+'Tab 4-PPN7'!Q55+'Tab 4-PPN8'!Q55+'Tab 4-PPN9'!Q55+'Tab 4-PPN10'!Q55+'Tab 4-PPN11'!Q55+'Tab 4-PPN12'!Q55+'Tab 4-PPN13'!Q55+'Tab 4-PPN14'!Q55+'Tab 4-PPN15'!Q55+'Tab 4-PPN16'!Q55+'Tab 4-PPN17'!Q55+'Tab 4-PPN18'!Q55+'Tab 4-PPN19'!Q55+'Tab 4-PPN20'!Q55</f>
        <v>0</v>
      </c>
      <c r="R54" s="264">
        <f>'Tab 3'!R54+'Tab 4-PPN1'!R55+'Tab 4-PPN2'!R55+'Tab 4-PPN3'!R55+'Tab 4-PPN4'!R55+'Tab 4-PPN5'!R55+'Tab 4-PPN6'!R55+'Tab 4-PPN7'!R55+'Tab 4-PPN8'!R55+'Tab 4-PPN9'!R55+'Tab 4-PPN10'!R55+'Tab 4-PPN11'!R55+'Tab 4-PPN12'!R55+'Tab 4-PPN13'!R55+'Tab 4-PPN14'!R55+'Tab 4-PPN15'!R55+'Tab 4-PPN16'!R55+'Tab 4-PPN17'!R55+'Tab 4-PPN18'!R55+'Tab 4-PPN19'!R55+'Tab 4-PPN20'!R55</f>
        <v>0</v>
      </c>
      <c r="S54" s="264">
        <f>'Tab 3'!S54+'Tab 4-PPN1'!S55+'Tab 4-PPN2'!S55+'Tab 4-PPN3'!S55+'Tab 4-PPN4'!S55+'Tab 4-PPN5'!S55+'Tab 4-PPN6'!S55+'Tab 4-PPN7'!S55+'Tab 4-PPN8'!S55+'Tab 4-PPN9'!S55+'Tab 4-PPN10'!S55+'Tab 4-PPN11'!S55+'Tab 4-PPN12'!S55+'Tab 4-PPN13'!S55+'Tab 4-PPN14'!S55+'Tab 4-PPN15'!S55+'Tab 4-PPN16'!S55+'Tab 4-PPN17'!S55+'Tab 4-PPN18'!S55+'Tab 4-PPN19'!S55+'Tab 4-PPN20'!S55</f>
        <v>0</v>
      </c>
      <c r="V54" s="9">
        <f t="shared" si="2"/>
        <v>0</v>
      </c>
    </row>
    <row r="55" spans="2:22" ht="39">
      <c r="B55" s="219">
        <v>2</v>
      </c>
      <c r="C55" s="240" t="s">
        <v>92</v>
      </c>
      <c r="D55" s="178">
        <v>615200</v>
      </c>
      <c r="E55" s="263">
        <f>'Tab 3'!E55+'Tab 4-PPN1'!E56+'Tab 4-PPN2'!E56+'Tab 4-PPN3'!E56+'Tab 4-PPN4'!E56+'Tab 4-PPN5'!E56+'Tab 4-PPN6'!E56+'Tab 4-PPN7'!E56+'Tab 4-PPN8'!E56+'Tab 4-PPN9'!E56+'Tab 4-PPN10'!E56+'Tab 4-PPN11'!E56+'Tab 4-PPN12'!E56+'Tab 4-PPN13'!E56+'Tab 4-PPN14'!E56+'Tab 4-PPN15'!E56+'Tab 4-PPN16'!E56+'Tab 4-PPN17'!E56+'Tab 4-PPN18'!E56+'Tab 4-PPN19'!E56+'Tab 4-PPN20'!E56</f>
        <v>0</v>
      </c>
      <c r="F55" s="263">
        <f>'Tab 3'!F55+'Tab 4-PPN1'!F56+'Tab 4-PPN2'!F56+'Tab 4-PPN3'!F56+'Tab 4-PPN4'!F56+'Tab 4-PPN5'!F56+'Tab 4-PPN6'!F56+'Tab 4-PPN7'!F56+'Tab 4-PPN8'!F56+'Tab 4-PPN9'!F56+'Tab 4-PPN10'!F56+'Tab 4-PPN11'!F56+'Tab 4-PPN12'!F56+'Tab 4-PPN13'!F56+'Tab 4-PPN14'!F56+'Tab 4-PPN15'!F56+'Tab 4-PPN16'!F56+'Tab 4-PPN17'!F56+'Tab 4-PPN18'!F56+'Tab 4-PPN19'!F56+'Tab 4-PPN20'!F56</f>
        <v>0</v>
      </c>
      <c r="G55" s="263">
        <f t="shared" si="1"/>
        <v>0</v>
      </c>
      <c r="H55" s="263">
        <f>'Tab 3'!H55+'Tab 4-PPN1'!H56+'Tab 4-PPN2'!H56+'Tab 4-PPN3'!H56+'Tab 4-PPN4'!H56+'Tab 4-PPN5'!H56+'Tab 4-PPN6'!H56+'Tab 4-PPN7'!H56+'Tab 4-PPN8'!H56+'Tab 4-PPN9'!H56+'Tab 4-PPN10'!H56+'Tab 4-PPN11'!H56+'Tab 4-PPN12'!H56+'Tab 4-PPN13'!H56+'Tab 4-PPN14'!H56+'Tab 4-PPN15'!H56+'Tab 4-PPN16'!H56+'Tab 4-PPN17'!H56+'Tab 4-PPN18'!H56+'Tab 4-PPN19'!H56+'Tab 4-PPN20'!H56</f>
        <v>0</v>
      </c>
      <c r="I55" s="263">
        <f>'Tab 3'!I55+'Tab 4-PPN1'!I56+'Tab 4-PPN2'!I56+'Tab 4-PPN3'!I56+'Tab 4-PPN4'!I56+'Tab 4-PPN5'!I56+'Tab 4-PPN6'!I56+'Tab 4-PPN7'!I56+'Tab 4-PPN8'!I56+'Tab 4-PPN9'!I56+'Tab 4-PPN10'!I56+'Tab 4-PPN11'!I56+'Tab 4-PPN12'!I56+'Tab 4-PPN13'!I56+'Tab 4-PPN14'!I56+'Tab 4-PPN15'!I56+'Tab 4-PPN16'!I56+'Tab 4-PPN17'!I56+'Tab 4-PPN18'!I56+'Tab 4-PPN19'!I56+'Tab 4-PPN20'!I56</f>
        <v>0</v>
      </c>
      <c r="J55" s="263">
        <f>'Tab 3'!J55+'Tab 4-PPN1'!J56+'Tab 4-PPN2'!J56+'Tab 4-PPN3'!J56+'Tab 4-PPN4'!J56+'Tab 4-PPN5'!J56+'Tab 4-PPN6'!J56+'Tab 4-PPN7'!J56+'Tab 4-PPN8'!J56+'Tab 4-PPN9'!J56+'Tab 4-PPN10'!J56+'Tab 4-PPN11'!J56+'Tab 4-PPN12'!J56+'Tab 4-PPN13'!J56+'Tab 4-PPN14'!J56+'Tab 4-PPN15'!J56+'Tab 4-PPN16'!J56+'Tab 4-PPN17'!J56+'Tab 4-PPN18'!J56+'Tab 4-PPN19'!J56+'Tab 4-PPN20'!J56</f>
        <v>0</v>
      </c>
      <c r="K55" s="263">
        <f>'Tab 3'!K55+'Tab 4-PPN1'!K56+'Tab 4-PPN2'!K56+'Tab 4-PPN3'!K56+'Tab 4-PPN4'!K56+'Tab 4-PPN5'!K56+'Tab 4-PPN6'!K56+'Tab 4-PPN7'!K56+'Tab 4-PPN8'!K56+'Tab 4-PPN9'!K56+'Tab 4-PPN10'!K56+'Tab 4-PPN11'!K56+'Tab 4-PPN12'!K56+'Tab 4-PPN13'!K56+'Tab 4-PPN14'!K56+'Tab 4-PPN15'!K56+'Tab 4-PPN16'!K56+'Tab 4-PPN17'!K56+'Tab 4-PPN18'!K56+'Tab 4-PPN19'!K56+'Tab 4-PPN20'!K56</f>
        <v>0</v>
      </c>
      <c r="L55" s="263">
        <f>'Tab 3'!L55+'Tab 4-PPN1'!L56+'Tab 4-PPN2'!L56+'Tab 4-PPN3'!L56+'Tab 4-PPN4'!L56+'Tab 4-PPN5'!L56+'Tab 4-PPN6'!L56+'Tab 4-PPN7'!L56+'Tab 4-PPN8'!L56+'Tab 4-PPN9'!L56+'Tab 4-PPN10'!L56+'Tab 4-PPN11'!L56+'Tab 4-PPN12'!L56+'Tab 4-PPN13'!L56+'Tab 4-PPN14'!L56+'Tab 4-PPN15'!L56+'Tab 4-PPN16'!L56+'Tab 4-PPN17'!L56+'Tab 4-PPN18'!L56+'Tab 4-PPN19'!L56+'Tab 4-PPN20'!L56</f>
        <v>0</v>
      </c>
      <c r="M55" s="263">
        <f>'Tab 3'!M55+'Tab 4-PPN1'!M56+'Tab 4-PPN2'!M56+'Tab 4-PPN3'!M56+'Tab 4-PPN4'!M56+'Tab 4-PPN5'!M56+'Tab 4-PPN6'!M56+'Tab 4-PPN7'!M56+'Tab 4-PPN8'!M56+'Tab 4-PPN9'!M56+'Tab 4-PPN10'!M56+'Tab 4-PPN11'!M56+'Tab 4-PPN12'!M56+'Tab 4-PPN13'!M56+'Tab 4-PPN14'!M56+'Tab 4-PPN15'!M56+'Tab 4-PPN16'!M56+'Tab 4-PPN17'!M56+'Tab 4-PPN18'!M56+'Tab 4-PPN19'!M56+'Tab 4-PPN20'!M56</f>
        <v>0</v>
      </c>
      <c r="N55" s="263">
        <f>'Tab 3'!N55+'Tab 4-PPN1'!N56+'Tab 4-PPN2'!N56+'Tab 4-PPN3'!N56+'Tab 4-PPN4'!N56+'Tab 4-PPN5'!N56+'Tab 4-PPN6'!N56+'Tab 4-PPN7'!N56+'Tab 4-PPN8'!N56+'Tab 4-PPN9'!N56+'Tab 4-PPN10'!N56+'Tab 4-PPN11'!N56+'Tab 4-PPN12'!N56+'Tab 4-PPN13'!N56+'Tab 4-PPN14'!N56+'Tab 4-PPN15'!N56+'Tab 4-PPN16'!N56+'Tab 4-PPN17'!N56+'Tab 4-PPN18'!N56+'Tab 4-PPN19'!N56+'Tab 4-PPN20'!N56</f>
        <v>0</v>
      </c>
      <c r="O55" s="263">
        <f>'Tab 3'!O55+'Tab 4-PPN1'!O56+'Tab 4-PPN2'!O56+'Tab 4-PPN3'!O56+'Tab 4-PPN4'!O56+'Tab 4-PPN5'!O56+'Tab 4-PPN6'!O56+'Tab 4-PPN7'!O56+'Tab 4-PPN8'!O56+'Tab 4-PPN9'!O56+'Tab 4-PPN10'!O56+'Tab 4-PPN11'!O56+'Tab 4-PPN12'!O56+'Tab 4-PPN13'!O56+'Tab 4-PPN14'!O56+'Tab 4-PPN15'!O56+'Tab 4-PPN16'!O56+'Tab 4-PPN17'!O56+'Tab 4-PPN18'!O56+'Tab 4-PPN19'!O56+'Tab 4-PPN20'!O56</f>
        <v>0</v>
      </c>
      <c r="P55" s="263">
        <f>'Tab 3'!P55+'Tab 4-PPN1'!P56+'Tab 4-PPN2'!P56+'Tab 4-PPN3'!P56+'Tab 4-PPN4'!P56+'Tab 4-PPN5'!P56+'Tab 4-PPN6'!P56+'Tab 4-PPN7'!P56+'Tab 4-PPN8'!P56+'Tab 4-PPN9'!P56+'Tab 4-PPN10'!P56+'Tab 4-PPN11'!P56+'Tab 4-PPN12'!P56+'Tab 4-PPN13'!P56+'Tab 4-PPN14'!P56+'Tab 4-PPN15'!P56+'Tab 4-PPN16'!P56+'Tab 4-PPN17'!P56+'Tab 4-PPN18'!P56+'Tab 4-PPN19'!P56+'Tab 4-PPN20'!P56</f>
        <v>0</v>
      </c>
      <c r="Q55" s="263">
        <f>'Tab 3'!Q55+'Tab 4-PPN1'!Q56+'Tab 4-PPN2'!Q56+'Tab 4-PPN3'!Q56+'Tab 4-PPN4'!Q56+'Tab 4-PPN5'!Q56+'Tab 4-PPN6'!Q56+'Tab 4-PPN7'!Q56+'Tab 4-PPN8'!Q56+'Tab 4-PPN9'!Q56+'Tab 4-PPN10'!Q56+'Tab 4-PPN11'!Q56+'Tab 4-PPN12'!Q56+'Tab 4-PPN13'!Q56+'Tab 4-PPN14'!Q56+'Tab 4-PPN15'!Q56+'Tab 4-PPN16'!Q56+'Tab 4-PPN17'!Q56+'Tab 4-PPN18'!Q56+'Tab 4-PPN19'!Q56+'Tab 4-PPN20'!Q56</f>
        <v>0</v>
      </c>
      <c r="R55" s="263">
        <f>'Tab 3'!R55+'Tab 4-PPN1'!R56+'Tab 4-PPN2'!R56+'Tab 4-PPN3'!R56+'Tab 4-PPN4'!R56+'Tab 4-PPN5'!R56+'Tab 4-PPN6'!R56+'Tab 4-PPN7'!R56+'Tab 4-PPN8'!R56+'Tab 4-PPN9'!R56+'Tab 4-PPN10'!R56+'Tab 4-PPN11'!R56+'Tab 4-PPN12'!R56+'Tab 4-PPN13'!R56+'Tab 4-PPN14'!R56+'Tab 4-PPN15'!R56+'Tab 4-PPN16'!R56+'Tab 4-PPN17'!R56+'Tab 4-PPN18'!R56+'Tab 4-PPN19'!R56+'Tab 4-PPN20'!R56</f>
        <v>0</v>
      </c>
      <c r="S55" s="263">
        <f>'Tab 3'!S55+'Tab 4-PPN1'!S56+'Tab 4-PPN2'!S56+'Tab 4-PPN3'!S56+'Tab 4-PPN4'!S56+'Tab 4-PPN5'!S56+'Tab 4-PPN6'!S56+'Tab 4-PPN7'!S56+'Tab 4-PPN8'!S56+'Tab 4-PPN9'!S56+'Tab 4-PPN10'!S56+'Tab 4-PPN11'!S56+'Tab 4-PPN12'!S56+'Tab 4-PPN13'!S56+'Tab 4-PPN14'!S56+'Tab 4-PPN15'!S56+'Tab 4-PPN16'!S56+'Tab 4-PPN17'!S56+'Tab 4-PPN18'!S56+'Tab 4-PPN19'!S56+'Tab 4-PPN20'!S56</f>
        <v>0</v>
      </c>
      <c r="V55" s="9">
        <f t="shared" si="2"/>
        <v>0</v>
      </c>
    </row>
    <row r="56" spans="2:22" ht="24.75" customHeight="1">
      <c r="B56" s="37"/>
      <c r="C56" s="121"/>
      <c r="D56" s="167"/>
      <c r="E56" s="266">
        <f>'Tab 3'!E56+'Tab 4-PPN1'!E57+'Tab 4-PPN2'!E57+'Tab 4-PPN3'!E57+'Tab 4-PPN4'!E57+'Tab 4-PPN5'!E57+'Tab 4-PPN6'!E57+'Tab 4-PPN7'!E57+'Tab 4-PPN8'!E57+'Tab 4-PPN9'!E57+'Tab 4-PPN10'!E57+'Tab 4-PPN11'!E57+'Tab 4-PPN12'!E57+'Tab 4-PPN13'!E57+'Tab 4-PPN14'!E57+'Tab 4-PPN15'!E57+'Tab 4-PPN16'!E57+'Tab 4-PPN17'!E57+'Tab 4-PPN18'!E57+'Tab 4-PPN19'!E57+'Tab 4-PPN20'!E57</f>
        <v>0</v>
      </c>
      <c r="F56" s="266">
        <f>'Tab 3'!F56+'Tab 4-PPN1'!F57+'Tab 4-PPN2'!F57+'Tab 4-PPN3'!F57+'Tab 4-PPN4'!F57+'Tab 4-PPN5'!F57+'Tab 4-PPN6'!F57+'Tab 4-PPN7'!F57+'Tab 4-PPN8'!F57+'Tab 4-PPN9'!F57+'Tab 4-PPN10'!F57+'Tab 4-PPN11'!F57+'Tab 4-PPN12'!F57+'Tab 4-PPN13'!F57+'Tab 4-PPN14'!F57+'Tab 4-PPN15'!F57+'Tab 4-PPN16'!F57+'Tab 4-PPN17'!F57+'Tab 4-PPN18'!F57+'Tab 4-PPN19'!F57+'Tab 4-PPN20'!F57</f>
        <v>0</v>
      </c>
      <c r="G56" s="259">
        <f t="shared" si="1"/>
        <v>0</v>
      </c>
      <c r="H56" s="266">
        <f>'Tab 3'!H56+'Tab 4-PPN1'!H57+'Tab 4-PPN2'!H57+'Tab 4-PPN3'!H57+'Tab 4-PPN4'!H57+'Tab 4-PPN5'!H57+'Tab 4-PPN6'!H57+'Tab 4-PPN7'!H57+'Tab 4-PPN8'!H57+'Tab 4-PPN9'!H57+'Tab 4-PPN10'!H57+'Tab 4-PPN11'!H57+'Tab 4-PPN12'!H57+'Tab 4-PPN13'!H57+'Tab 4-PPN14'!H57+'Tab 4-PPN15'!H57+'Tab 4-PPN16'!H57+'Tab 4-PPN17'!H57+'Tab 4-PPN18'!H57+'Tab 4-PPN19'!H57+'Tab 4-PPN20'!H57</f>
        <v>0</v>
      </c>
      <c r="I56" s="266">
        <f>'Tab 3'!I56+'Tab 4-PPN1'!I57+'Tab 4-PPN2'!I57+'Tab 4-PPN3'!I57+'Tab 4-PPN4'!I57+'Tab 4-PPN5'!I57+'Tab 4-PPN6'!I57+'Tab 4-PPN7'!I57+'Tab 4-PPN8'!I57+'Tab 4-PPN9'!I57+'Tab 4-PPN10'!I57+'Tab 4-PPN11'!I57+'Tab 4-PPN12'!I57+'Tab 4-PPN13'!I57+'Tab 4-PPN14'!I57+'Tab 4-PPN15'!I57+'Tab 4-PPN16'!I57+'Tab 4-PPN17'!I57+'Tab 4-PPN18'!I57+'Tab 4-PPN19'!I57+'Tab 4-PPN20'!I57</f>
        <v>0</v>
      </c>
      <c r="J56" s="266">
        <f>'Tab 3'!J56+'Tab 4-PPN1'!J57+'Tab 4-PPN2'!J57+'Tab 4-PPN3'!J57+'Tab 4-PPN4'!J57+'Tab 4-PPN5'!J57+'Tab 4-PPN6'!J57+'Tab 4-PPN7'!J57+'Tab 4-PPN8'!J57+'Tab 4-PPN9'!J57+'Tab 4-PPN10'!J57+'Tab 4-PPN11'!J57+'Tab 4-PPN12'!J57+'Tab 4-PPN13'!J57+'Tab 4-PPN14'!J57+'Tab 4-PPN15'!J57+'Tab 4-PPN16'!J57+'Tab 4-PPN17'!J57+'Tab 4-PPN18'!J57+'Tab 4-PPN19'!J57+'Tab 4-PPN20'!J57</f>
        <v>0</v>
      </c>
      <c r="K56" s="266">
        <f>'Tab 3'!K56+'Tab 4-PPN1'!K57+'Tab 4-PPN2'!K57+'Tab 4-PPN3'!K57+'Tab 4-PPN4'!K57+'Tab 4-PPN5'!K57+'Tab 4-PPN6'!K57+'Tab 4-PPN7'!K57+'Tab 4-PPN8'!K57+'Tab 4-PPN9'!K57+'Tab 4-PPN10'!K57+'Tab 4-PPN11'!K57+'Tab 4-PPN12'!K57+'Tab 4-PPN13'!K57+'Tab 4-PPN14'!K57+'Tab 4-PPN15'!K57+'Tab 4-PPN16'!K57+'Tab 4-PPN17'!K57+'Tab 4-PPN18'!K57+'Tab 4-PPN19'!K57+'Tab 4-PPN20'!K57</f>
        <v>0</v>
      </c>
      <c r="L56" s="266">
        <f>'Tab 3'!L56+'Tab 4-PPN1'!L57+'Tab 4-PPN2'!L57+'Tab 4-PPN3'!L57+'Tab 4-PPN4'!L57+'Tab 4-PPN5'!L57+'Tab 4-PPN6'!L57+'Tab 4-PPN7'!L57+'Tab 4-PPN8'!L57+'Tab 4-PPN9'!L57+'Tab 4-PPN10'!L57+'Tab 4-PPN11'!L57+'Tab 4-PPN12'!L57+'Tab 4-PPN13'!L57+'Tab 4-PPN14'!L57+'Tab 4-PPN15'!L57+'Tab 4-PPN16'!L57+'Tab 4-PPN17'!L57+'Tab 4-PPN18'!L57+'Tab 4-PPN19'!L57+'Tab 4-PPN20'!L57</f>
        <v>0</v>
      </c>
      <c r="M56" s="266">
        <f>'Tab 3'!M56+'Tab 4-PPN1'!M57+'Tab 4-PPN2'!M57+'Tab 4-PPN3'!M57+'Tab 4-PPN4'!M57+'Tab 4-PPN5'!M57+'Tab 4-PPN6'!M57+'Tab 4-PPN7'!M57+'Tab 4-PPN8'!M57+'Tab 4-PPN9'!M57+'Tab 4-PPN10'!M57+'Tab 4-PPN11'!M57+'Tab 4-PPN12'!M57+'Tab 4-PPN13'!M57+'Tab 4-PPN14'!M57+'Tab 4-PPN15'!M57+'Tab 4-PPN16'!M57+'Tab 4-PPN17'!M57+'Tab 4-PPN18'!M57+'Tab 4-PPN19'!M57+'Tab 4-PPN20'!M57</f>
        <v>0</v>
      </c>
      <c r="N56" s="266">
        <f>'Tab 3'!N56+'Tab 4-PPN1'!N57+'Tab 4-PPN2'!N57+'Tab 4-PPN3'!N57+'Tab 4-PPN4'!N57+'Tab 4-PPN5'!N57+'Tab 4-PPN6'!N57+'Tab 4-PPN7'!N57+'Tab 4-PPN8'!N57+'Tab 4-PPN9'!N57+'Tab 4-PPN10'!N57+'Tab 4-PPN11'!N57+'Tab 4-PPN12'!N57+'Tab 4-PPN13'!N57+'Tab 4-PPN14'!N57+'Tab 4-PPN15'!N57+'Tab 4-PPN16'!N57+'Tab 4-PPN17'!N57+'Tab 4-PPN18'!N57+'Tab 4-PPN19'!N57+'Tab 4-PPN20'!N57</f>
        <v>0</v>
      </c>
      <c r="O56" s="266">
        <f>'Tab 3'!O56+'Tab 4-PPN1'!O57+'Tab 4-PPN2'!O57+'Tab 4-PPN3'!O57+'Tab 4-PPN4'!O57+'Tab 4-PPN5'!O57+'Tab 4-PPN6'!O57+'Tab 4-PPN7'!O57+'Tab 4-PPN8'!O57+'Tab 4-PPN9'!O57+'Tab 4-PPN10'!O57+'Tab 4-PPN11'!O57+'Tab 4-PPN12'!O57+'Tab 4-PPN13'!O57+'Tab 4-PPN14'!O57+'Tab 4-PPN15'!O57+'Tab 4-PPN16'!O57+'Tab 4-PPN17'!O57+'Tab 4-PPN18'!O57+'Tab 4-PPN19'!O57+'Tab 4-PPN20'!O57</f>
        <v>0</v>
      </c>
      <c r="P56" s="266">
        <f>'Tab 3'!P56+'Tab 4-PPN1'!P57+'Tab 4-PPN2'!P57+'Tab 4-PPN3'!P57+'Tab 4-PPN4'!P57+'Tab 4-PPN5'!P57+'Tab 4-PPN6'!P57+'Tab 4-PPN7'!P57+'Tab 4-PPN8'!P57+'Tab 4-PPN9'!P57+'Tab 4-PPN10'!P57+'Tab 4-PPN11'!P57+'Tab 4-PPN12'!P57+'Tab 4-PPN13'!P57+'Tab 4-PPN14'!P57+'Tab 4-PPN15'!P57+'Tab 4-PPN16'!P57+'Tab 4-PPN17'!P57+'Tab 4-PPN18'!P57+'Tab 4-PPN19'!P57+'Tab 4-PPN20'!P57</f>
        <v>0</v>
      </c>
      <c r="Q56" s="266">
        <f>'Tab 3'!Q56+'Tab 4-PPN1'!Q57+'Tab 4-PPN2'!Q57+'Tab 4-PPN3'!Q57+'Tab 4-PPN4'!Q57+'Tab 4-PPN5'!Q57+'Tab 4-PPN6'!Q57+'Tab 4-PPN7'!Q57+'Tab 4-PPN8'!Q57+'Tab 4-PPN9'!Q57+'Tab 4-PPN10'!Q57+'Tab 4-PPN11'!Q57+'Tab 4-PPN12'!Q57+'Tab 4-PPN13'!Q57+'Tab 4-PPN14'!Q57+'Tab 4-PPN15'!Q57+'Tab 4-PPN16'!Q57+'Tab 4-PPN17'!Q57+'Tab 4-PPN18'!Q57+'Tab 4-PPN19'!Q57+'Tab 4-PPN20'!Q57</f>
        <v>0</v>
      </c>
      <c r="R56" s="266">
        <f>'Tab 3'!R56+'Tab 4-PPN1'!R57+'Tab 4-PPN2'!R57+'Tab 4-PPN3'!R57+'Tab 4-PPN4'!R57+'Tab 4-PPN5'!R57+'Tab 4-PPN6'!R57+'Tab 4-PPN7'!R57+'Tab 4-PPN8'!R57+'Tab 4-PPN9'!R57+'Tab 4-PPN10'!R57+'Tab 4-PPN11'!R57+'Tab 4-PPN12'!R57+'Tab 4-PPN13'!R57+'Tab 4-PPN14'!R57+'Tab 4-PPN15'!R57+'Tab 4-PPN16'!R57+'Tab 4-PPN17'!R57+'Tab 4-PPN18'!R57+'Tab 4-PPN19'!R57+'Tab 4-PPN20'!R57</f>
        <v>0</v>
      </c>
      <c r="S56" s="267">
        <f>'Tab 3'!S56+'Tab 4-PPN1'!S57+'Tab 4-PPN2'!S57+'Tab 4-PPN3'!S57+'Tab 4-PPN4'!S57+'Tab 4-PPN5'!S57+'Tab 4-PPN6'!S57+'Tab 4-PPN7'!S57+'Tab 4-PPN8'!S57+'Tab 4-PPN9'!S57+'Tab 4-PPN10'!S57+'Tab 4-PPN11'!S57+'Tab 4-PPN12'!S57+'Tab 4-PPN13'!S57+'Tab 4-PPN14'!S57+'Tab 4-PPN15'!S57+'Tab 4-PPN16'!S57+'Tab 4-PPN17'!S57+'Tab 4-PPN18'!S57+'Tab 4-PPN19'!S57+'Tab 4-PPN20'!S57</f>
        <v>0</v>
      </c>
      <c r="V56" s="9">
        <f t="shared" si="2"/>
        <v>0</v>
      </c>
    </row>
    <row r="57" spans="2:22" ht="65.25" customHeight="1" thickBot="1">
      <c r="B57" s="218" t="s">
        <v>24</v>
      </c>
      <c r="C57" s="144" t="s">
        <v>48</v>
      </c>
      <c r="D57" s="179">
        <v>616000</v>
      </c>
      <c r="E57" s="261">
        <f>E58</f>
        <v>0</v>
      </c>
      <c r="F57" s="261">
        <f aca="true" t="shared" si="5" ref="F57:S57">F58</f>
        <v>0</v>
      </c>
      <c r="G57" s="261">
        <f t="shared" si="5"/>
        <v>0</v>
      </c>
      <c r="H57" s="261">
        <f t="shared" si="5"/>
        <v>0</v>
      </c>
      <c r="I57" s="261">
        <f t="shared" si="5"/>
        <v>0</v>
      </c>
      <c r="J57" s="261">
        <f t="shared" si="5"/>
        <v>0</v>
      </c>
      <c r="K57" s="261">
        <f t="shared" si="5"/>
        <v>0</v>
      </c>
      <c r="L57" s="261">
        <f t="shared" si="5"/>
        <v>0</v>
      </c>
      <c r="M57" s="261">
        <f t="shared" si="5"/>
        <v>0</v>
      </c>
      <c r="N57" s="261">
        <f t="shared" si="5"/>
        <v>0</v>
      </c>
      <c r="O57" s="261">
        <f t="shared" si="5"/>
        <v>0</v>
      </c>
      <c r="P57" s="261">
        <f t="shared" si="5"/>
        <v>0</v>
      </c>
      <c r="Q57" s="261">
        <f t="shared" si="5"/>
        <v>0</v>
      </c>
      <c r="R57" s="261">
        <f t="shared" si="5"/>
        <v>0</v>
      </c>
      <c r="S57" s="262">
        <f t="shared" si="5"/>
        <v>0</v>
      </c>
      <c r="V57" s="9">
        <f t="shared" si="2"/>
        <v>0</v>
      </c>
    </row>
    <row r="58" spans="2:22" ht="24.75" customHeight="1">
      <c r="B58" s="37">
        <v>1</v>
      </c>
      <c r="C58" s="123" t="s">
        <v>93</v>
      </c>
      <c r="D58" s="167">
        <v>616200</v>
      </c>
      <c r="E58" s="266">
        <f>'Tab 3'!E58+'Tab 4-PPN1'!E59+'Tab 4-PPN2'!E59+'Tab 4-PPN3'!E59+'Tab 4-PPN4'!E59+'Tab 4-PPN5'!E59+'Tab 4-PPN6'!E59+'Tab 4-PPN7'!E59+'Tab 4-PPN8'!E59+'Tab 4-PPN9'!E59+'Tab 4-PPN10'!E59+'Tab 4-PPN11'!E59+'Tab 4-PPN12'!E59+'Tab 4-PPN13'!E59+'Tab 4-PPN14'!E59+'Tab 4-PPN15'!E59+'Tab 4-PPN16'!E59+'Tab 4-PPN17'!E59+'Tab 4-PPN18'!E59+'Tab 4-PPN19'!E59+'Tab 4-PPN20'!E59</f>
        <v>0</v>
      </c>
      <c r="F58" s="266">
        <f>'Tab 3'!F58+'Tab 4-PPN1'!F59+'Tab 4-PPN2'!F59+'Tab 4-PPN3'!F59+'Tab 4-PPN4'!F59+'Tab 4-PPN5'!F59+'Tab 4-PPN6'!F59+'Tab 4-PPN7'!F59+'Tab 4-PPN8'!F59+'Tab 4-PPN9'!F59+'Tab 4-PPN10'!F59+'Tab 4-PPN11'!F59+'Tab 4-PPN12'!F59+'Tab 4-PPN13'!F59+'Tab 4-PPN14'!F59+'Tab 4-PPN15'!F59+'Tab 4-PPN16'!F59+'Tab 4-PPN17'!F59+'Tab 4-PPN18'!F59+'Tab 4-PPN19'!F59+'Tab 4-PPN20'!F59</f>
        <v>0</v>
      </c>
      <c r="G58" s="259">
        <f t="shared" si="1"/>
        <v>0</v>
      </c>
      <c r="H58" s="266">
        <f>'Tab 3'!H58+'Tab 4-PPN1'!H59+'Tab 4-PPN2'!H59+'Tab 4-PPN3'!H59+'Tab 4-PPN4'!H59+'Tab 4-PPN5'!H59+'Tab 4-PPN6'!H59+'Tab 4-PPN7'!H59+'Tab 4-PPN8'!H59+'Tab 4-PPN9'!H59+'Tab 4-PPN10'!H59+'Tab 4-PPN11'!H59+'Tab 4-PPN12'!H59+'Tab 4-PPN13'!H59+'Tab 4-PPN14'!H59+'Tab 4-PPN15'!H59+'Tab 4-PPN16'!H59+'Tab 4-PPN17'!H59+'Tab 4-PPN18'!H59+'Tab 4-PPN19'!H59+'Tab 4-PPN20'!H59</f>
        <v>0</v>
      </c>
      <c r="I58" s="266">
        <f>'Tab 3'!I58+'Tab 4-PPN1'!I59+'Tab 4-PPN2'!I59+'Tab 4-PPN3'!I59+'Tab 4-PPN4'!I59+'Tab 4-PPN5'!I59+'Tab 4-PPN6'!I59+'Tab 4-PPN7'!I59+'Tab 4-PPN8'!I59+'Tab 4-PPN9'!I59+'Tab 4-PPN10'!I59+'Tab 4-PPN11'!I59+'Tab 4-PPN12'!I59+'Tab 4-PPN13'!I59+'Tab 4-PPN14'!I59+'Tab 4-PPN15'!I59+'Tab 4-PPN16'!I59+'Tab 4-PPN17'!I59+'Tab 4-PPN18'!I59+'Tab 4-PPN19'!I59+'Tab 4-PPN20'!I59</f>
        <v>0</v>
      </c>
      <c r="J58" s="266">
        <f>'Tab 3'!J58+'Tab 4-PPN1'!J59+'Tab 4-PPN2'!J59+'Tab 4-PPN3'!J59+'Tab 4-PPN4'!J59+'Tab 4-PPN5'!J59+'Tab 4-PPN6'!J59+'Tab 4-PPN7'!J59+'Tab 4-PPN8'!J59+'Tab 4-PPN9'!J59+'Tab 4-PPN10'!J59+'Tab 4-PPN11'!J59+'Tab 4-PPN12'!J59+'Tab 4-PPN13'!J59+'Tab 4-PPN14'!J59+'Tab 4-PPN15'!J59+'Tab 4-PPN16'!J59+'Tab 4-PPN17'!J59+'Tab 4-PPN18'!J59+'Tab 4-PPN19'!J59+'Tab 4-PPN20'!J59</f>
        <v>0</v>
      </c>
      <c r="K58" s="266">
        <f>'Tab 3'!K58+'Tab 4-PPN1'!K59+'Tab 4-PPN2'!K59+'Tab 4-PPN3'!K59+'Tab 4-PPN4'!K59+'Tab 4-PPN5'!K59+'Tab 4-PPN6'!K59+'Tab 4-PPN7'!K59+'Tab 4-PPN8'!K59+'Tab 4-PPN9'!K59+'Tab 4-PPN10'!K59+'Tab 4-PPN11'!K59+'Tab 4-PPN12'!K59+'Tab 4-PPN13'!K59+'Tab 4-PPN14'!K59+'Tab 4-PPN15'!K59+'Tab 4-PPN16'!K59+'Tab 4-PPN17'!K59+'Tab 4-PPN18'!K59+'Tab 4-PPN19'!K59+'Tab 4-PPN20'!K59</f>
        <v>0</v>
      </c>
      <c r="L58" s="266">
        <f>'Tab 3'!L58+'Tab 4-PPN1'!L59+'Tab 4-PPN2'!L59+'Tab 4-PPN3'!L59+'Tab 4-PPN4'!L59+'Tab 4-PPN5'!L59+'Tab 4-PPN6'!L59+'Tab 4-PPN7'!L59+'Tab 4-PPN8'!L59+'Tab 4-PPN9'!L59+'Tab 4-PPN10'!L59+'Tab 4-PPN11'!L59+'Tab 4-PPN12'!L59+'Tab 4-PPN13'!L59+'Tab 4-PPN14'!L59+'Tab 4-PPN15'!L59+'Tab 4-PPN16'!L59+'Tab 4-PPN17'!L59+'Tab 4-PPN18'!L59+'Tab 4-PPN19'!L59+'Tab 4-PPN20'!L59</f>
        <v>0</v>
      </c>
      <c r="M58" s="266">
        <f>'Tab 3'!M58+'Tab 4-PPN1'!M59+'Tab 4-PPN2'!M59+'Tab 4-PPN3'!M59+'Tab 4-PPN4'!M59+'Tab 4-PPN5'!M59+'Tab 4-PPN6'!M59+'Tab 4-PPN7'!M59+'Tab 4-PPN8'!M59+'Tab 4-PPN9'!M59+'Tab 4-PPN10'!M59+'Tab 4-PPN11'!M59+'Tab 4-PPN12'!M59+'Tab 4-PPN13'!M59+'Tab 4-PPN14'!M59+'Tab 4-PPN15'!M59+'Tab 4-PPN16'!M59+'Tab 4-PPN17'!M59+'Tab 4-PPN18'!M59+'Tab 4-PPN19'!M59+'Tab 4-PPN20'!M59</f>
        <v>0</v>
      </c>
      <c r="N58" s="266">
        <f>'Tab 3'!N58+'Tab 4-PPN1'!N59+'Tab 4-PPN2'!N59+'Tab 4-PPN3'!N59+'Tab 4-PPN4'!N59+'Tab 4-PPN5'!N59+'Tab 4-PPN6'!N59+'Tab 4-PPN7'!N59+'Tab 4-PPN8'!N59+'Tab 4-PPN9'!N59+'Tab 4-PPN10'!N59+'Tab 4-PPN11'!N59+'Tab 4-PPN12'!N59+'Tab 4-PPN13'!N59+'Tab 4-PPN14'!N59+'Tab 4-PPN15'!N59+'Tab 4-PPN16'!N59+'Tab 4-PPN17'!N59+'Tab 4-PPN18'!N59+'Tab 4-PPN19'!N59+'Tab 4-PPN20'!N59</f>
        <v>0</v>
      </c>
      <c r="O58" s="266">
        <f>'Tab 3'!O58+'Tab 4-PPN1'!O59+'Tab 4-PPN2'!O59+'Tab 4-PPN3'!O59+'Tab 4-PPN4'!O59+'Tab 4-PPN5'!O59+'Tab 4-PPN6'!O59+'Tab 4-PPN7'!O59+'Tab 4-PPN8'!O59+'Tab 4-PPN9'!O59+'Tab 4-PPN10'!O59+'Tab 4-PPN11'!O59+'Tab 4-PPN12'!O59+'Tab 4-PPN13'!O59+'Tab 4-PPN14'!O59+'Tab 4-PPN15'!O59+'Tab 4-PPN16'!O59+'Tab 4-PPN17'!O59+'Tab 4-PPN18'!O59+'Tab 4-PPN19'!O59+'Tab 4-PPN20'!O59</f>
        <v>0</v>
      </c>
      <c r="P58" s="266">
        <f>'Tab 3'!P58+'Tab 4-PPN1'!P59+'Tab 4-PPN2'!P59+'Tab 4-PPN3'!P59+'Tab 4-PPN4'!P59+'Tab 4-PPN5'!P59+'Tab 4-PPN6'!P59+'Tab 4-PPN7'!P59+'Tab 4-PPN8'!P59+'Tab 4-PPN9'!P59+'Tab 4-PPN10'!P59+'Tab 4-PPN11'!P59+'Tab 4-PPN12'!P59+'Tab 4-PPN13'!P59+'Tab 4-PPN14'!P59+'Tab 4-PPN15'!P59+'Tab 4-PPN16'!P59+'Tab 4-PPN17'!P59+'Tab 4-PPN18'!P59+'Tab 4-PPN19'!P59+'Tab 4-PPN20'!P59</f>
        <v>0</v>
      </c>
      <c r="Q58" s="266">
        <f>'Tab 3'!Q58+'Tab 4-PPN1'!Q59+'Tab 4-PPN2'!Q59+'Tab 4-PPN3'!Q59+'Tab 4-PPN4'!Q59+'Tab 4-PPN5'!Q59+'Tab 4-PPN6'!Q59+'Tab 4-PPN7'!Q59+'Tab 4-PPN8'!Q59+'Tab 4-PPN9'!Q59+'Tab 4-PPN10'!Q59+'Tab 4-PPN11'!Q59+'Tab 4-PPN12'!Q59+'Tab 4-PPN13'!Q59+'Tab 4-PPN14'!Q59+'Tab 4-PPN15'!Q59+'Tab 4-PPN16'!Q59+'Tab 4-PPN17'!Q59+'Tab 4-PPN18'!Q59+'Tab 4-PPN19'!Q59+'Tab 4-PPN20'!Q59</f>
        <v>0</v>
      </c>
      <c r="R58" s="266">
        <f>'Tab 3'!R58+'Tab 4-PPN1'!R59+'Tab 4-PPN2'!R59+'Tab 4-PPN3'!R59+'Tab 4-PPN4'!R59+'Tab 4-PPN5'!R59+'Tab 4-PPN6'!R59+'Tab 4-PPN7'!R59+'Tab 4-PPN8'!R59+'Tab 4-PPN9'!R59+'Tab 4-PPN10'!R59+'Tab 4-PPN11'!R59+'Tab 4-PPN12'!R59+'Tab 4-PPN13'!R59+'Tab 4-PPN14'!R59+'Tab 4-PPN15'!R59+'Tab 4-PPN16'!R59+'Tab 4-PPN17'!R59+'Tab 4-PPN18'!R59+'Tab 4-PPN19'!R59+'Tab 4-PPN20'!R59</f>
        <v>0</v>
      </c>
      <c r="S58" s="267">
        <f>'Tab 3'!S58+'Tab 4-PPN1'!S59+'Tab 4-PPN2'!S59+'Tab 4-PPN3'!S59+'Tab 4-PPN4'!S59+'Tab 4-PPN5'!S59+'Tab 4-PPN6'!S59+'Tab 4-PPN7'!S59+'Tab 4-PPN8'!S59+'Tab 4-PPN9'!S59+'Tab 4-PPN10'!S59+'Tab 4-PPN11'!S59+'Tab 4-PPN12'!S59+'Tab 4-PPN13'!S59+'Tab 4-PPN14'!S59+'Tab 4-PPN15'!S59+'Tab 4-PPN16'!S59+'Tab 4-PPN17'!S59+'Tab 4-PPN18'!S59+'Tab 4-PPN19'!S59+'Tab 4-PPN20'!S59</f>
        <v>0</v>
      </c>
      <c r="V58" s="9">
        <f t="shared" si="2"/>
        <v>0</v>
      </c>
    </row>
    <row r="59" spans="2:22" ht="65.25" customHeight="1">
      <c r="B59" s="241" t="s">
        <v>28</v>
      </c>
      <c r="C59" s="307" t="s">
        <v>143</v>
      </c>
      <c r="D59" s="308"/>
      <c r="E59" s="309">
        <f>SUM(E60:E65)</f>
        <v>50000</v>
      </c>
      <c r="F59" s="309">
        <f aca="true" t="shared" si="6" ref="F59:S59">SUM(F60:F65)</f>
        <v>50000</v>
      </c>
      <c r="G59" s="309">
        <f t="shared" si="6"/>
        <v>50000</v>
      </c>
      <c r="H59" s="309">
        <f t="shared" si="6"/>
        <v>0</v>
      </c>
      <c r="I59" s="309">
        <f t="shared" si="6"/>
        <v>0</v>
      </c>
      <c r="J59" s="309">
        <f t="shared" si="6"/>
        <v>48000</v>
      </c>
      <c r="K59" s="309">
        <f t="shared" si="6"/>
        <v>2000</v>
      </c>
      <c r="L59" s="309">
        <f t="shared" si="6"/>
        <v>0</v>
      </c>
      <c r="M59" s="309">
        <f t="shared" si="6"/>
        <v>0</v>
      </c>
      <c r="N59" s="309">
        <f t="shared" si="6"/>
        <v>0</v>
      </c>
      <c r="O59" s="309">
        <f t="shared" si="6"/>
        <v>0</v>
      </c>
      <c r="P59" s="309">
        <f t="shared" si="6"/>
        <v>0</v>
      </c>
      <c r="Q59" s="309">
        <f t="shared" si="6"/>
        <v>0</v>
      </c>
      <c r="R59" s="309">
        <f t="shared" si="6"/>
        <v>0</v>
      </c>
      <c r="S59" s="310">
        <f t="shared" si="6"/>
        <v>0</v>
      </c>
      <c r="V59" s="9">
        <f t="shared" si="2"/>
        <v>0</v>
      </c>
    </row>
    <row r="60" spans="2:22" ht="39">
      <c r="B60" s="45">
        <v>1</v>
      </c>
      <c r="C60" s="311" t="s">
        <v>94</v>
      </c>
      <c r="D60" s="312">
        <v>821100</v>
      </c>
      <c r="E60" s="313">
        <f>'Tab 3'!E60+'Tab 4-PPN1'!E61+'Tab 4-PPN2'!E61+'Tab 4-PPN3'!E61+'Tab 4-PPN4'!E61+'Tab 4-PPN5'!E61+'Tab 4-PPN6'!E61+'Tab 4-PPN7'!E61+'Tab 4-PPN8'!E61+'Tab 4-PPN9'!E61+'Tab 4-PPN10'!E61+'Tab 4-PPN11'!E61+'Tab 4-PPN12'!E61+'Tab 4-PPN13'!E61+'Tab 4-PPN14'!E61+'Tab 4-PPN15'!E61+'Tab 4-PPN16'!E61+'Tab 4-PPN17'!E61+'Tab 4-PPN18'!E61+'Tab 4-PPN19'!E61+'Tab 4-PPN20'!E61</f>
        <v>0</v>
      </c>
      <c r="F60" s="313">
        <f>'Tab 3'!F60+'Tab 4-PPN1'!F61+'Tab 4-PPN2'!F61+'Tab 4-PPN3'!F61+'Tab 4-PPN4'!F61+'Tab 4-PPN5'!F61+'Tab 4-PPN6'!F61+'Tab 4-PPN7'!F61+'Tab 4-PPN8'!F61+'Tab 4-PPN9'!F61+'Tab 4-PPN10'!F61+'Tab 4-PPN11'!F61+'Tab 4-PPN12'!F61+'Tab 4-PPN13'!F61+'Tab 4-PPN14'!F61+'Tab 4-PPN15'!F61+'Tab 4-PPN16'!F61+'Tab 4-PPN17'!F61+'Tab 4-PPN18'!F61+'Tab 4-PPN19'!F61+'Tab 4-PPN20'!F61</f>
        <v>0</v>
      </c>
      <c r="G60" s="313">
        <f t="shared" si="1"/>
        <v>0</v>
      </c>
      <c r="H60" s="313">
        <f>'Tab 3'!H60+'Tab 4-PPN1'!H61+'Tab 4-PPN2'!H61+'Tab 4-PPN3'!H61+'Tab 4-PPN4'!H61+'Tab 4-PPN5'!H61+'Tab 4-PPN6'!H61+'Tab 4-PPN7'!H61+'Tab 4-PPN8'!H61+'Tab 4-PPN9'!H61+'Tab 4-PPN10'!H61+'Tab 4-PPN11'!H61+'Tab 4-PPN12'!H61+'Tab 4-PPN13'!H61+'Tab 4-PPN14'!H61+'Tab 4-PPN15'!H61+'Tab 4-PPN16'!H61+'Tab 4-PPN17'!H61+'Tab 4-PPN18'!H61+'Tab 4-PPN19'!H61+'Tab 4-PPN20'!H61</f>
        <v>0</v>
      </c>
      <c r="I60" s="313">
        <f>'Tab 3'!I60+'Tab 4-PPN1'!I61+'Tab 4-PPN2'!I61+'Tab 4-PPN3'!I61+'Tab 4-PPN4'!I61+'Tab 4-PPN5'!I61+'Tab 4-PPN6'!I61+'Tab 4-PPN7'!I61+'Tab 4-PPN8'!I61+'Tab 4-PPN9'!I61+'Tab 4-PPN10'!I61+'Tab 4-PPN11'!I61+'Tab 4-PPN12'!I61+'Tab 4-PPN13'!I61+'Tab 4-PPN14'!I61+'Tab 4-PPN15'!I61+'Tab 4-PPN16'!I61+'Tab 4-PPN17'!I61+'Tab 4-PPN18'!I61+'Tab 4-PPN19'!I61+'Tab 4-PPN20'!I61</f>
        <v>0</v>
      </c>
      <c r="J60" s="313">
        <f>'Tab 3'!J60+'Tab 4-PPN1'!J61+'Tab 4-PPN2'!J61+'Tab 4-PPN3'!J61+'Tab 4-PPN4'!J61+'Tab 4-PPN5'!J61+'Tab 4-PPN6'!J61+'Tab 4-PPN7'!J61+'Tab 4-PPN8'!J61+'Tab 4-PPN9'!J61+'Tab 4-PPN10'!J61+'Tab 4-PPN11'!J61+'Tab 4-PPN12'!J61+'Tab 4-PPN13'!J61+'Tab 4-PPN14'!J61+'Tab 4-PPN15'!J61+'Tab 4-PPN16'!J61+'Tab 4-PPN17'!J61+'Tab 4-PPN18'!J61+'Tab 4-PPN19'!J61+'Tab 4-PPN20'!J61</f>
        <v>0</v>
      </c>
      <c r="K60" s="313">
        <f>'Tab 3'!K60+'Tab 4-PPN1'!K61+'Tab 4-PPN2'!K61+'Tab 4-PPN3'!K61+'Tab 4-PPN4'!K61+'Tab 4-PPN5'!K61+'Tab 4-PPN6'!K61+'Tab 4-PPN7'!K61+'Tab 4-PPN8'!K61+'Tab 4-PPN9'!K61+'Tab 4-PPN10'!K61+'Tab 4-PPN11'!K61+'Tab 4-PPN12'!K61+'Tab 4-PPN13'!K61+'Tab 4-PPN14'!K61+'Tab 4-PPN15'!K61+'Tab 4-PPN16'!K61+'Tab 4-PPN17'!K61+'Tab 4-PPN18'!K61+'Tab 4-PPN19'!K61+'Tab 4-PPN20'!K61</f>
        <v>0</v>
      </c>
      <c r="L60" s="313">
        <f>'Tab 3'!L60+'Tab 4-PPN1'!L61+'Tab 4-PPN2'!L61+'Tab 4-PPN3'!L61+'Tab 4-PPN4'!L61+'Tab 4-PPN5'!L61+'Tab 4-PPN6'!L61+'Tab 4-PPN7'!L61+'Tab 4-PPN8'!L61+'Tab 4-PPN9'!L61+'Tab 4-PPN10'!L61+'Tab 4-PPN11'!L61+'Tab 4-PPN12'!L61+'Tab 4-PPN13'!L61+'Tab 4-PPN14'!L61+'Tab 4-PPN15'!L61+'Tab 4-PPN16'!L61+'Tab 4-PPN17'!L61+'Tab 4-PPN18'!L61+'Tab 4-PPN19'!L61+'Tab 4-PPN20'!L61</f>
        <v>0</v>
      </c>
      <c r="M60" s="313">
        <f>'Tab 3'!M60+'Tab 4-PPN1'!M61+'Tab 4-PPN2'!M61+'Tab 4-PPN3'!M61+'Tab 4-PPN4'!M61+'Tab 4-PPN5'!M61+'Tab 4-PPN6'!M61+'Tab 4-PPN7'!M61+'Tab 4-PPN8'!M61+'Tab 4-PPN9'!M61+'Tab 4-PPN10'!M61+'Tab 4-PPN11'!M61+'Tab 4-PPN12'!M61+'Tab 4-PPN13'!M61+'Tab 4-PPN14'!M61+'Tab 4-PPN15'!M61+'Tab 4-PPN16'!M61+'Tab 4-PPN17'!M61+'Tab 4-PPN18'!M61+'Tab 4-PPN19'!M61+'Tab 4-PPN20'!M61</f>
        <v>0</v>
      </c>
      <c r="N60" s="313">
        <f>'Tab 3'!N60+'Tab 4-PPN1'!N61+'Tab 4-PPN2'!N61+'Tab 4-PPN3'!N61+'Tab 4-PPN4'!N61+'Tab 4-PPN5'!N61+'Tab 4-PPN6'!N61+'Tab 4-PPN7'!N61+'Tab 4-PPN8'!N61+'Tab 4-PPN9'!N61+'Tab 4-PPN10'!N61+'Tab 4-PPN11'!N61+'Tab 4-PPN12'!N61+'Tab 4-PPN13'!N61+'Tab 4-PPN14'!N61+'Tab 4-PPN15'!N61+'Tab 4-PPN16'!N61+'Tab 4-PPN17'!N61+'Tab 4-PPN18'!N61+'Tab 4-PPN19'!N61+'Tab 4-PPN20'!N61</f>
        <v>0</v>
      </c>
      <c r="O60" s="313">
        <f>'Tab 3'!O60+'Tab 4-PPN1'!O61+'Tab 4-PPN2'!O61+'Tab 4-PPN3'!O61+'Tab 4-PPN4'!O61+'Tab 4-PPN5'!O61+'Tab 4-PPN6'!O61+'Tab 4-PPN7'!O61+'Tab 4-PPN8'!O61+'Tab 4-PPN9'!O61+'Tab 4-PPN10'!O61+'Tab 4-PPN11'!O61+'Tab 4-PPN12'!O61+'Tab 4-PPN13'!O61+'Tab 4-PPN14'!O61+'Tab 4-PPN15'!O61+'Tab 4-PPN16'!O61+'Tab 4-PPN17'!O61+'Tab 4-PPN18'!O61+'Tab 4-PPN19'!O61+'Tab 4-PPN20'!O61</f>
        <v>0</v>
      </c>
      <c r="P60" s="313">
        <f>'Tab 3'!P60+'Tab 4-PPN1'!P61+'Tab 4-PPN2'!P61+'Tab 4-PPN3'!P61+'Tab 4-PPN4'!P61+'Tab 4-PPN5'!P61+'Tab 4-PPN6'!P61+'Tab 4-PPN7'!P61+'Tab 4-PPN8'!P61+'Tab 4-PPN9'!P61+'Tab 4-PPN10'!P61+'Tab 4-PPN11'!P61+'Tab 4-PPN12'!P61+'Tab 4-PPN13'!P61+'Tab 4-PPN14'!P61+'Tab 4-PPN15'!P61+'Tab 4-PPN16'!P61+'Tab 4-PPN17'!P61+'Tab 4-PPN18'!P61+'Tab 4-PPN19'!P61+'Tab 4-PPN20'!P61</f>
        <v>0</v>
      </c>
      <c r="Q60" s="313">
        <f>'Tab 3'!Q60+'Tab 4-PPN1'!Q61+'Tab 4-PPN2'!Q61+'Tab 4-PPN3'!Q61+'Tab 4-PPN4'!Q61+'Tab 4-PPN5'!Q61+'Tab 4-PPN6'!Q61+'Tab 4-PPN7'!Q61+'Tab 4-PPN8'!Q61+'Tab 4-PPN9'!Q61+'Tab 4-PPN10'!Q61+'Tab 4-PPN11'!Q61+'Tab 4-PPN12'!Q61+'Tab 4-PPN13'!Q61+'Tab 4-PPN14'!Q61+'Tab 4-PPN15'!Q61+'Tab 4-PPN16'!Q61+'Tab 4-PPN17'!Q61+'Tab 4-PPN18'!Q61+'Tab 4-PPN19'!Q61+'Tab 4-PPN20'!Q61</f>
        <v>0</v>
      </c>
      <c r="R60" s="313">
        <f>'Tab 3'!R60+'Tab 4-PPN1'!R61+'Tab 4-PPN2'!R61+'Tab 4-PPN3'!R61+'Tab 4-PPN4'!R61+'Tab 4-PPN5'!R61+'Tab 4-PPN6'!R61+'Tab 4-PPN7'!R61+'Tab 4-PPN8'!R61+'Tab 4-PPN9'!R61+'Tab 4-PPN10'!R61+'Tab 4-PPN11'!R61+'Tab 4-PPN12'!R61+'Tab 4-PPN13'!R61+'Tab 4-PPN14'!R61+'Tab 4-PPN15'!R61+'Tab 4-PPN16'!R61+'Tab 4-PPN17'!R61+'Tab 4-PPN18'!R61+'Tab 4-PPN19'!R61+'Tab 4-PPN20'!R61</f>
        <v>0</v>
      </c>
      <c r="S60" s="313">
        <f>'Tab 3'!S60+'Tab 4-PPN1'!S61+'Tab 4-PPN2'!S61+'Tab 4-PPN3'!S61+'Tab 4-PPN4'!S61+'Tab 4-PPN5'!S61+'Tab 4-PPN6'!S61+'Tab 4-PPN7'!S61+'Tab 4-PPN8'!S61+'Tab 4-PPN9'!S61+'Tab 4-PPN10'!S61+'Tab 4-PPN11'!S61+'Tab 4-PPN12'!S61+'Tab 4-PPN13'!S61+'Tab 4-PPN14'!S61+'Tab 4-PPN15'!S61+'Tab 4-PPN16'!S61+'Tab 4-PPN17'!S61+'Tab 4-PPN18'!S61+'Tab 4-PPN19'!S61+'Tab 4-PPN20'!S61</f>
        <v>0</v>
      </c>
      <c r="V60" s="9">
        <f t="shared" si="2"/>
        <v>0</v>
      </c>
    </row>
    <row r="61" spans="2:22" ht="26.25">
      <c r="B61" s="45">
        <v>2</v>
      </c>
      <c r="C61" s="311" t="s">
        <v>43</v>
      </c>
      <c r="D61" s="312">
        <v>821200</v>
      </c>
      <c r="E61" s="313">
        <f>'Tab 3'!E61+'Tab 4-PPN1'!E62+'Tab 4-PPN2'!E62+'Tab 4-PPN3'!E62+'Tab 4-PPN4'!E62+'Tab 4-PPN5'!E62+'Tab 4-PPN6'!E62+'Tab 4-PPN7'!E62+'Tab 4-PPN8'!E62+'Tab 4-PPN9'!E62+'Tab 4-PPN10'!E62+'Tab 4-PPN11'!E62+'Tab 4-PPN12'!E62+'Tab 4-PPN13'!E62+'Tab 4-PPN14'!E62+'Tab 4-PPN15'!E62+'Tab 4-PPN16'!E62+'Tab 4-PPN17'!E62+'Tab 4-PPN18'!E62+'Tab 4-PPN19'!E62+'Tab 4-PPN20'!E62</f>
        <v>0</v>
      </c>
      <c r="F61" s="313">
        <f>'Tab 3'!F61+'Tab 4-PPN1'!F62+'Tab 4-PPN2'!F62+'Tab 4-PPN3'!F62+'Tab 4-PPN4'!F62+'Tab 4-PPN5'!F62+'Tab 4-PPN6'!F62+'Tab 4-PPN7'!F62+'Tab 4-PPN8'!F62+'Tab 4-PPN9'!F62+'Tab 4-PPN10'!F62+'Tab 4-PPN11'!F62+'Tab 4-PPN12'!F62+'Tab 4-PPN13'!F62+'Tab 4-PPN14'!F62+'Tab 4-PPN15'!F62+'Tab 4-PPN16'!F62+'Tab 4-PPN17'!F62+'Tab 4-PPN18'!F62+'Tab 4-PPN19'!F62+'Tab 4-PPN20'!F62</f>
        <v>0</v>
      </c>
      <c r="G61" s="313">
        <f t="shared" si="1"/>
        <v>0</v>
      </c>
      <c r="H61" s="313">
        <f>'Tab 3'!H61+'Tab 4-PPN1'!H62+'Tab 4-PPN2'!H62+'Tab 4-PPN3'!H62+'Tab 4-PPN4'!H62+'Tab 4-PPN5'!H62+'Tab 4-PPN6'!H62+'Tab 4-PPN7'!H62+'Tab 4-PPN8'!H62+'Tab 4-PPN9'!H62+'Tab 4-PPN10'!H62+'Tab 4-PPN11'!H62+'Tab 4-PPN12'!H62+'Tab 4-PPN13'!H62+'Tab 4-PPN14'!H62+'Tab 4-PPN15'!H62+'Tab 4-PPN16'!H62+'Tab 4-PPN17'!H62+'Tab 4-PPN18'!H62+'Tab 4-PPN19'!H62+'Tab 4-PPN20'!H62</f>
        <v>0</v>
      </c>
      <c r="I61" s="313">
        <f>'Tab 3'!I61+'Tab 4-PPN1'!I62+'Tab 4-PPN2'!I62+'Tab 4-PPN3'!I62+'Tab 4-PPN4'!I62+'Tab 4-PPN5'!I62+'Tab 4-PPN6'!I62+'Tab 4-PPN7'!I62+'Tab 4-PPN8'!I62+'Tab 4-PPN9'!I62+'Tab 4-PPN10'!I62+'Tab 4-PPN11'!I62+'Tab 4-PPN12'!I62+'Tab 4-PPN13'!I62+'Tab 4-PPN14'!I62+'Tab 4-PPN15'!I62+'Tab 4-PPN16'!I62+'Tab 4-PPN17'!I62+'Tab 4-PPN18'!I62+'Tab 4-PPN19'!I62+'Tab 4-PPN20'!I62</f>
        <v>0</v>
      </c>
      <c r="J61" s="313">
        <f>'Tab 3'!J61+'Tab 4-PPN1'!J62+'Tab 4-PPN2'!J62+'Tab 4-PPN3'!J62+'Tab 4-PPN4'!J62+'Tab 4-PPN5'!J62+'Tab 4-PPN6'!J62+'Tab 4-PPN7'!J62+'Tab 4-PPN8'!J62+'Tab 4-PPN9'!J62+'Tab 4-PPN10'!J62+'Tab 4-PPN11'!J62+'Tab 4-PPN12'!J62+'Tab 4-PPN13'!J62+'Tab 4-PPN14'!J62+'Tab 4-PPN15'!J62+'Tab 4-PPN16'!J62+'Tab 4-PPN17'!J62+'Tab 4-PPN18'!J62+'Tab 4-PPN19'!J62+'Tab 4-PPN20'!J62</f>
        <v>0</v>
      </c>
      <c r="K61" s="313">
        <f>'Tab 3'!K61+'Tab 4-PPN1'!K62+'Tab 4-PPN2'!K62+'Tab 4-PPN3'!K62+'Tab 4-PPN4'!K62+'Tab 4-PPN5'!K62+'Tab 4-PPN6'!K62+'Tab 4-PPN7'!K62+'Tab 4-PPN8'!K62+'Tab 4-PPN9'!K62+'Tab 4-PPN10'!K62+'Tab 4-PPN11'!K62+'Tab 4-PPN12'!K62+'Tab 4-PPN13'!K62+'Tab 4-PPN14'!K62+'Tab 4-PPN15'!K62+'Tab 4-PPN16'!K62+'Tab 4-PPN17'!K62+'Tab 4-PPN18'!K62+'Tab 4-PPN19'!K62+'Tab 4-PPN20'!K62</f>
        <v>0</v>
      </c>
      <c r="L61" s="313">
        <f>'Tab 3'!L61+'Tab 4-PPN1'!L62+'Tab 4-PPN2'!L62+'Tab 4-PPN3'!L62+'Tab 4-PPN4'!L62+'Tab 4-PPN5'!L62+'Tab 4-PPN6'!L62+'Tab 4-PPN7'!L62+'Tab 4-PPN8'!L62+'Tab 4-PPN9'!L62+'Tab 4-PPN10'!L62+'Tab 4-PPN11'!L62+'Tab 4-PPN12'!L62+'Tab 4-PPN13'!L62+'Tab 4-PPN14'!L62+'Tab 4-PPN15'!L62+'Tab 4-PPN16'!L62+'Tab 4-PPN17'!L62+'Tab 4-PPN18'!L62+'Tab 4-PPN19'!L62+'Tab 4-PPN20'!L62</f>
        <v>0</v>
      </c>
      <c r="M61" s="313">
        <f>'Tab 3'!M61+'Tab 4-PPN1'!M62+'Tab 4-PPN2'!M62+'Tab 4-PPN3'!M62+'Tab 4-PPN4'!M62+'Tab 4-PPN5'!M62+'Tab 4-PPN6'!M62+'Tab 4-PPN7'!M62+'Tab 4-PPN8'!M62+'Tab 4-PPN9'!M62+'Tab 4-PPN10'!M62+'Tab 4-PPN11'!M62+'Tab 4-PPN12'!M62+'Tab 4-PPN13'!M62+'Tab 4-PPN14'!M62+'Tab 4-PPN15'!M62+'Tab 4-PPN16'!M62+'Tab 4-PPN17'!M62+'Tab 4-PPN18'!M62+'Tab 4-PPN19'!M62+'Tab 4-PPN20'!M62</f>
        <v>0</v>
      </c>
      <c r="N61" s="313">
        <f>'Tab 3'!N61+'Tab 4-PPN1'!N62+'Tab 4-PPN2'!N62+'Tab 4-PPN3'!N62+'Tab 4-PPN4'!N62+'Tab 4-PPN5'!N62+'Tab 4-PPN6'!N62+'Tab 4-PPN7'!N62+'Tab 4-PPN8'!N62+'Tab 4-PPN9'!N62+'Tab 4-PPN10'!N62+'Tab 4-PPN11'!N62+'Tab 4-PPN12'!N62+'Tab 4-PPN13'!N62+'Tab 4-PPN14'!N62+'Tab 4-PPN15'!N62+'Tab 4-PPN16'!N62+'Tab 4-PPN17'!N62+'Tab 4-PPN18'!N62+'Tab 4-PPN19'!N62+'Tab 4-PPN20'!N62</f>
        <v>0</v>
      </c>
      <c r="O61" s="313">
        <f>'Tab 3'!O61+'Tab 4-PPN1'!O62+'Tab 4-PPN2'!O62+'Tab 4-PPN3'!O62+'Tab 4-PPN4'!O62+'Tab 4-PPN5'!O62+'Tab 4-PPN6'!O62+'Tab 4-PPN7'!O62+'Tab 4-PPN8'!O62+'Tab 4-PPN9'!O62+'Tab 4-PPN10'!O62+'Tab 4-PPN11'!O62+'Tab 4-PPN12'!O62+'Tab 4-PPN13'!O62+'Tab 4-PPN14'!O62+'Tab 4-PPN15'!O62+'Tab 4-PPN16'!O62+'Tab 4-PPN17'!O62+'Tab 4-PPN18'!O62+'Tab 4-PPN19'!O62+'Tab 4-PPN20'!O62</f>
        <v>0</v>
      </c>
      <c r="P61" s="313">
        <f>'Tab 3'!P61+'Tab 4-PPN1'!P62+'Tab 4-PPN2'!P62+'Tab 4-PPN3'!P62+'Tab 4-PPN4'!P62+'Tab 4-PPN5'!P62+'Tab 4-PPN6'!P62+'Tab 4-PPN7'!P62+'Tab 4-PPN8'!P62+'Tab 4-PPN9'!P62+'Tab 4-PPN10'!P62+'Tab 4-PPN11'!P62+'Tab 4-PPN12'!P62+'Tab 4-PPN13'!P62+'Tab 4-PPN14'!P62+'Tab 4-PPN15'!P62+'Tab 4-PPN16'!P62+'Tab 4-PPN17'!P62+'Tab 4-PPN18'!P62+'Tab 4-PPN19'!P62+'Tab 4-PPN20'!P62</f>
        <v>0</v>
      </c>
      <c r="Q61" s="313">
        <f>'Tab 3'!Q61+'Tab 4-PPN1'!Q62+'Tab 4-PPN2'!Q62+'Tab 4-PPN3'!Q62+'Tab 4-PPN4'!Q62+'Tab 4-PPN5'!Q62+'Tab 4-PPN6'!Q62+'Tab 4-PPN7'!Q62+'Tab 4-PPN8'!Q62+'Tab 4-PPN9'!Q62+'Tab 4-PPN10'!Q62+'Tab 4-PPN11'!Q62+'Tab 4-PPN12'!Q62+'Tab 4-PPN13'!Q62+'Tab 4-PPN14'!Q62+'Tab 4-PPN15'!Q62+'Tab 4-PPN16'!Q62+'Tab 4-PPN17'!Q62+'Tab 4-PPN18'!Q62+'Tab 4-PPN19'!Q62+'Tab 4-PPN20'!Q62</f>
        <v>0</v>
      </c>
      <c r="R61" s="313">
        <f>'Tab 3'!R61+'Tab 4-PPN1'!R62+'Tab 4-PPN2'!R62+'Tab 4-PPN3'!R62+'Tab 4-PPN4'!R62+'Tab 4-PPN5'!R62+'Tab 4-PPN6'!R62+'Tab 4-PPN7'!R62+'Tab 4-PPN8'!R62+'Tab 4-PPN9'!R62+'Tab 4-PPN10'!R62+'Tab 4-PPN11'!R62+'Tab 4-PPN12'!R62+'Tab 4-PPN13'!R62+'Tab 4-PPN14'!R62+'Tab 4-PPN15'!R62+'Tab 4-PPN16'!R62+'Tab 4-PPN17'!R62+'Tab 4-PPN18'!R62+'Tab 4-PPN19'!R62+'Tab 4-PPN20'!R62</f>
        <v>0</v>
      </c>
      <c r="S61" s="313">
        <f>'Tab 3'!S61+'Tab 4-PPN1'!S62+'Tab 4-PPN2'!S62+'Tab 4-PPN3'!S62+'Tab 4-PPN4'!S62+'Tab 4-PPN5'!S62+'Tab 4-PPN6'!S62+'Tab 4-PPN7'!S62+'Tab 4-PPN8'!S62+'Tab 4-PPN9'!S62+'Tab 4-PPN10'!S62+'Tab 4-PPN11'!S62+'Tab 4-PPN12'!S62+'Tab 4-PPN13'!S62+'Tab 4-PPN14'!S62+'Tab 4-PPN15'!S62+'Tab 4-PPN16'!S62+'Tab 4-PPN17'!S62+'Tab 4-PPN18'!S62+'Tab 4-PPN19'!S62+'Tab 4-PPN20'!S62</f>
        <v>0</v>
      </c>
      <c r="V61" s="9">
        <f t="shared" si="2"/>
        <v>0</v>
      </c>
    </row>
    <row r="62" spans="2:22" ht="41.25" customHeight="1">
      <c r="B62" s="33">
        <v>3</v>
      </c>
      <c r="C62" s="314" t="s">
        <v>44</v>
      </c>
      <c r="D62" s="243">
        <v>821300</v>
      </c>
      <c r="E62" s="313">
        <f>'Tab 3'!E62+'Tab 4-PPN1'!E63+'Tab 4-PPN2'!E63+'Tab 4-PPN3'!E63+'Tab 4-PPN4'!E63+'Tab 4-PPN5'!E63+'Tab 4-PPN6'!E63+'Tab 4-PPN7'!E63+'Tab 4-PPN8'!E63+'Tab 4-PPN9'!E63+'Tab 4-PPN10'!E63+'Tab 4-PPN11'!E63+'Tab 4-PPN12'!E63+'Tab 4-PPN13'!E63+'Tab 4-PPN14'!E63+'Tab 4-PPN15'!E63+'Tab 4-PPN16'!E63+'Tab 4-PPN17'!E63+'Tab 4-PPN18'!E63+'Tab 4-PPN19'!E63+'Tab 4-PPN20'!E63</f>
        <v>50000</v>
      </c>
      <c r="F62" s="313">
        <f>'Tab 3'!F62+'Tab 4-PPN1'!F63+'Tab 4-PPN2'!F63+'Tab 4-PPN3'!F63+'Tab 4-PPN4'!F63+'Tab 4-PPN5'!F63+'Tab 4-PPN6'!F63+'Tab 4-PPN7'!F63+'Tab 4-PPN8'!F63+'Tab 4-PPN9'!F63+'Tab 4-PPN10'!F63+'Tab 4-PPN11'!F63+'Tab 4-PPN12'!F63+'Tab 4-PPN13'!F63+'Tab 4-PPN14'!F63+'Tab 4-PPN15'!F63+'Tab 4-PPN16'!F63+'Tab 4-PPN17'!F63+'Tab 4-PPN18'!F63+'Tab 4-PPN19'!F63+'Tab 4-PPN20'!F63</f>
        <v>50000</v>
      </c>
      <c r="G62" s="313">
        <f t="shared" si="1"/>
        <v>50000</v>
      </c>
      <c r="H62" s="313">
        <f>'Tab 3'!H62+'Tab 4-PPN1'!H63+'Tab 4-PPN2'!H63+'Tab 4-PPN3'!H63+'Tab 4-PPN4'!H63+'Tab 4-PPN5'!H63+'Tab 4-PPN6'!H63+'Tab 4-PPN7'!H63+'Tab 4-PPN8'!H63+'Tab 4-PPN9'!H63+'Tab 4-PPN10'!H63+'Tab 4-PPN11'!H63+'Tab 4-PPN12'!H63+'Tab 4-PPN13'!H63+'Tab 4-PPN14'!H63+'Tab 4-PPN15'!H63+'Tab 4-PPN16'!H63+'Tab 4-PPN17'!H63+'Tab 4-PPN18'!H63+'Tab 4-PPN19'!H63+'Tab 4-PPN20'!H63</f>
        <v>0</v>
      </c>
      <c r="I62" s="313">
        <f>'Tab 3'!I62+'Tab 4-PPN1'!I63+'Tab 4-PPN2'!I63+'Tab 4-PPN3'!I63+'Tab 4-PPN4'!I63+'Tab 4-PPN5'!I63+'Tab 4-PPN6'!I63+'Tab 4-PPN7'!I63+'Tab 4-PPN8'!I63+'Tab 4-PPN9'!I63+'Tab 4-PPN10'!I63+'Tab 4-PPN11'!I63+'Tab 4-PPN12'!I63+'Tab 4-PPN13'!I63+'Tab 4-PPN14'!I63+'Tab 4-PPN15'!I63+'Tab 4-PPN16'!I63+'Tab 4-PPN17'!I63+'Tab 4-PPN18'!I63+'Tab 4-PPN19'!I63+'Tab 4-PPN20'!I63</f>
        <v>0</v>
      </c>
      <c r="J62" s="313">
        <f>'Tab 3'!J62+'Tab 4-PPN1'!J63+'Tab 4-PPN2'!J63+'Tab 4-PPN3'!J63+'Tab 4-PPN4'!J63+'Tab 4-PPN5'!J63+'Tab 4-PPN6'!J63+'Tab 4-PPN7'!J63+'Tab 4-PPN8'!J63+'Tab 4-PPN9'!J63+'Tab 4-PPN10'!J63+'Tab 4-PPN11'!J63+'Tab 4-PPN12'!J63+'Tab 4-PPN13'!J63+'Tab 4-PPN14'!J63+'Tab 4-PPN15'!J63+'Tab 4-PPN16'!J63+'Tab 4-PPN17'!J63+'Tab 4-PPN18'!J63+'Tab 4-PPN19'!J63+'Tab 4-PPN20'!J63</f>
        <v>48000</v>
      </c>
      <c r="K62" s="313">
        <f>'Tab 3'!K62+'Tab 4-PPN1'!K63+'Tab 4-PPN2'!K63+'Tab 4-PPN3'!K63+'Tab 4-PPN4'!K63+'Tab 4-PPN5'!K63+'Tab 4-PPN6'!K63+'Tab 4-PPN7'!K63+'Tab 4-PPN8'!K63+'Tab 4-PPN9'!K63+'Tab 4-PPN10'!K63+'Tab 4-PPN11'!K63+'Tab 4-PPN12'!K63+'Tab 4-PPN13'!K63+'Tab 4-PPN14'!K63+'Tab 4-PPN15'!K63+'Tab 4-PPN16'!K63+'Tab 4-PPN17'!K63+'Tab 4-PPN18'!K63+'Tab 4-PPN19'!K63+'Tab 4-PPN20'!K63</f>
        <v>2000</v>
      </c>
      <c r="L62" s="313">
        <f>'Tab 3'!L62+'Tab 4-PPN1'!L63+'Tab 4-PPN2'!L63+'Tab 4-PPN3'!L63+'Tab 4-PPN4'!L63+'Tab 4-PPN5'!L63+'Tab 4-PPN6'!L63+'Tab 4-PPN7'!L63+'Tab 4-PPN8'!L63+'Tab 4-PPN9'!L63+'Tab 4-PPN10'!L63+'Tab 4-PPN11'!L63+'Tab 4-PPN12'!L63+'Tab 4-PPN13'!L63+'Tab 4-PPN14'!L63+'Tab 4-PPN15'!L63+'Tab 4-PPN16'!L63+'Tab 4-PPN17'!L63+'Tab 4-PPN18'!L63+'Tab 4-PPN19'!L63+'Tab 4-PPN20'!L63</f>
        <v>0</v>
      </c>
      <c r="M62" s="313">
        <f>'Tab 3'!M62+'Tab 4-PPN1'!M63+'Tab 4-PPN2'!M63+'Tab 4-PPN3'!M63+'Tab 4-PPN4'!M63+'Tab 4-PPN5'!M63+'Tab 4-PPN6'!M63+'Tab 4-PPN7'!M63+'Tab 4-PPN8'!M63+'Tab 4-PPN9'!M63+'Tab 4-PPN10'!M63+'Tab 4-PPN11'!M63+'Tab 4-PPN12'!M63+'Tab 4-PPN13'!M63+'Tab 4-PPN14'!M63+'Tab 4-PPN15'!M63+'Tab 4-PPN16'!M63+'Tab 4-PPN17'!M63+'Tab 4-PPN18'!M63+'Tab 4-PPN19'!M63+'Tab 4-PPN20'!M63</f>
        <v>0</v>
      </c>
      <c r="N62" s="313">
        <f>'Tab 3'!N62+'Tab 4-PPN1'!N63+'Tab 4-PPN2'!N63+'Tab 4-PPN3'!N63+'Tab 4-PPN4'!N63+'Tab 4-PPN5'!N63+'Tab 4-PPN6'!N63+'Tab 4-PPN7'!N63+'Tab 4-PPN8'!N63+'Tab 4-PPN9'!N63+'Tab 4-PPN10'!N63+'Tab 4-PPN11'!N63+'Tab 4-PPN12'!N63+'Tab 4-PPN13'!N63+'Tab 4-PPN14'!N63+'Tab 4-PPN15'!N63+'Tab 4-PPN16'!N63+'Tab 4-PPN17'!N63+'Tab 4-PPN18'!N63+'Tab 4-PPN19'!N63+'Tab 4-PPN20'!N63</f>
        <v>0</v>
      </c>
      <c r="O62" s="313">
        <f>'Tab 3'!O62+'Tab 4-PPN1'!O63+'Tab 4-PPN2'!O63+'Tab 4-PPN3'!O63+'Tab 4-PPN4'!O63+'Tab 4-PPN5'!O63+'Tab 4-PPN6'!O63+'Tab 4-PPN7'!O63+'Tab 4-PPN8'!O63+'Tab 4-PPN9'!O63+'Tab 4-PPN10'!O63+'Tab 4-PPN11'!O63+'Tab 4-PPN12'!O63+'Tab 4-PPN13'!O63+'Tab 4-PPN14'!O63+'Tab 4-PPN15'!O63+'Tab 4-PPN16'!O63+'Tab 4-PPN17'!O63+'Tab 4-PPN18'!O63+'Tab 4-PPN19'!O63+'Tab 4-PPN20'!O63</f>
        <v>0</v>
      </c>
      <c r="P62" s="313">
        <f>'Tab 3'!P62+'Tab 4-PPN1'!P63+'Tab 4-PPN2'!P63+'Tab 4-PPN3'!P63+'Tab 4-PPN4'!P63+'Tab 4-PPN5'!P63+'Tab 4-PPN6'!P63+'Tab 4-PPN7'!P63+'Tab 4-PPN8'!P63+'Tab 4-PPN9'!P63+'Tab 4-PPN10'!P63+'Tab 4-PPN11'!P63+'Tab 4-PPN12'!P63+'Tab 4-PPN13'!P63+'Tab 4-PPN14'!P63+'Tab 4-PPN15'!P63+'Tab 4-PPN16'!P63+'Tab 4-PPN17'!P63+'Tab 4-PPN18'!P63+'Tab 4-PPN19'!P63+'Tab 4-PPN20'!P63</f>
        <v>0</v>
      </c>
      <c r="Q62" s="313">
        <f>'Tab 3'!Q62+'Tab 4-PPN1'!Q63+'Tab 4-PPN2'!Q63+'Tab 4-PPN3'!Q63+'Tab 4-PPN4'!Q63+'Tab 4-PPN5'!Q63+'Tab 4-PPN6'!Q63+'Tab 4-PPN7'!Q63+'Tab 4-PPN8'!Q63+'Tab 4-PPN9'!Q63+'Tab 4-PPN10'!Q63+'Tab 4-PPN11'!Q63+'Tab 4-PPN12'!Q63+'Tab 4-PPN13'!Q63+'Tab 4-PPN14'!Q63+'Tab 4-PPN15'!Q63+'Tab 4-PPN16'!Q63+'Tab 4-PPN17'!Q63+'Tab 4-PPN18'!Q63+'Tab 4-PPN19'!Q63+'Tab 4-PPN20'!Q63</f>
        <v>0</v>
      </c>
      <c r="R62" s="313">
        <f>'Tab 3'!R62+'Tab 4-PPN1'!R63+'Tab 4-PPN2'!R63+'Tab 4-PPN3'!R63+'Tab 4-PPN4'!R63+'Tab 4-PPN5'!R63+'Tab 4-PPN6'!R63+'Tab 4-PPN7'!R63+'Tab 4-PPN8'!R63+'Tab 4-PPN9'!R63+'Tab 4-PPN10'!R63+'Tab 4-PPN11'!R63+'Tab 4-PPN12'!R63+'Tab 4-PPN13'!R63+'Tab 4-PPN14'!R63+'Tab 4-PPN15'!R63+'Tab 4-PPN16'!R63+'Tab 4-PPN17'!R63+'Tab 4-PPN18'!R63+'Tab 4-PPN19'!R63+'Tab 4-PPN20'!R63</f>
        <v>0</v>
      </c>
      <c r="S62" s="313">
        <f>'Tab 3'!S62+'Tab 4-PPN1'!S63+'Tab 4-PPN2'!S63+'Tab 4-PPN3'!S63+'Tab 4-PPN4'!S63+'Tab 4-PPN5'!S63+'Tab 4-PPN6'!S63+'Tab 4-PPN7'!S63+'Tab 4-PPN8'!S63+'Tab 4-PPN9'!S63+'Tab 4-PPN10'!S63+'Tab 4-PPN11'!S63+'Tab 4-PPN12'!S63+'Tab 4-PPN13'!S63+'Tab 4-PPN14'!S63+'Tab 4-PPN15'!S63+'Tab 4-PPN16'!S63+'Tab 4-PPN17'!S63+'Tab 4-PPN18'!S63+'Tab 4-PPN19'!S63+'Tab 4-PPN20'!S63</f>
        <v>0</v>
      </c>
      <c r="T62" s="177"/>
      <c r="V62" s="9">
        <f t="shared" si="2"/>
        <v>0</v>
      </c>
    </row>
    <row r="63" spans="2:22" ht="39">
      <c r="B63" s="45">
        <v>4</v>
      </c>
      <c r="C63" s="311" t="s">
        <v>45</v>
      </c>
      <c r="D63" s="312">
        <v>821400</v>
      </c>
      <c r="E63" s="313">
        <f>'Tab 3'!E63+'Tab 4-PPN1'!E64+'Tab 4-PPN2'!E64+'Tab 4-PPN3'!E64+'Tab 4-PPN4'!E64+'Tab 4-PPN5'!E64+'Tab 4-PPN6'!E64+'Tab 4-PPN7'!E64+'Tab 4-PPN8'!E64+'Tab 4-PPN9'!E64+'Tab 4-PPN10'!E64+'Tab 4-PPN11'!E64+'Tab 4-PPN12'!E64+'Tab 4-PPN13'!E64+'Tab 4-PPN14'!E64+'Tab 4-PPN15'!E64+'Tab 4-PPN16'!E64+'Tab 4-PPN17'!E64+'Tab 4-PPN18'!E64+'Tab 4-PPN19'!E64+'Tab 4-PPN20'!E64</f>
        <v>0</v>
      </c>
      <c r="F63" s="313">
        <f>'Tab 3'!F63+'Tab 4-PPN1'!F64+'Tab 4-PPN2'!F64+'Tab 4-PPN3'!F64+'Tab 4-PPN4'!F64+'Tab 4-PPN5'!F64+'Tab 4-PPN6'!F64+'Tab 4-PPN7'!F64+'Tab 4-PPN8'!F64+'Tab 4-PPN9'!F64+'Tab 4-PPN10'!F64+'Tab 4-PPN11'!F64+'Tab 4-PPN12'!F64+'Tab 4-PPN13'!F64+'Tab 4-PPN14'!F64+'Tab 4-PPN15'!F64+'Tab 4-PPN16'!F64+'Tab 4-PPN17'!F64+'Tab 4-PPN18'!F64+'Tab 4-PPN19'!F64+'Tab 4-PPN20'!F64</f>
        <v>0</v>
      </c>
      <c r="G63" s="313">
        <f t="shared" si="1"/>
        <v>0</v>
      </c>
      <c r="H63" s="313">
        <f>'Tab 3'!H63+'Tab 4-PPN1'!H64+'Tab 4-PPN2'!H64+'Tab 4-PPN3'!H64+'Tab 4-PPN4'!H64+'Tab 4-PPN5'!H64+'Tab 4-PPN6'!H64+'Tab 4-PPN7'!H64+'Tab 4-PPN8'!H64+'Tab 4-PPN9'!H64+'Tab 4-PPN10'!H64+'Tab 4-PPN11'!H64+'Tab 4-PPN12'!H64+'Tab 4-PPN13'!H64+'Tab 4-PPN14'!H64+'Tab 4-PPN15'!H64+'Tab 4-PPN16'!H64+'Tab 4-PPN17'!H64+'Tab 4-PPN18'!H64+'Tab 4-PPN19'!H64+'Tab 4-PPN20'!H64</f>
        <v>0</v>
      </c>
      <c r="I63" s="313">
        <f>'Tab 3'!I63+'Tab 4-PPN1'!I64+'Tab 4-PPN2'!I64+'Tab 4-PPN3'!I64+'Tab 4-PPN4'!I64+'Tab 4-PPN5'!I64+'Tab 4-PPN6'!I64+'Tab 4-PPN7'!I64+'Tab 4-PPN8'!I64+'Tab 4-PPN9'!I64+'Tab 4-PPN10'!I64+'Tab 4-PPN11'!I64+'Tab 4-PPN12'!I64+'Tab 4-PPN13'!I64+'Tab 4-PPN14'!I64+'Tab 4-PPN15'!I64+'Tab 4-PPN16'!I64+'Tab 4-PPN17'!I64+'Tab 4-PPN18'!I64+'Tab 4-PPN19'!I64+'Tab 4-PPN20'!I64</f>
        <v>0</v>
      </c>
      <c r="J63" s="313">
        <f>'Tab 3'!J63+'Tab 4-PPN1'!J64+'Tab 4-PPN2'!J64+'Tab 4-PPN3'!J64+'Tab 4-PPN4'!J64+'Tab 4-PPN5'!J64+'Tab 4-PPN6'!J64+'Tab 4-PPN7'!J64+'Tab 4-PPN8'!J64+'Tab 4-PPN9'!J64+'Tab 4-PPN10'!J64+'Tab 4-PPN11'!J64+'Tab 4-PPN12'!J64+'Tab 4-PPN13'!J64+'Tab 4-PPN14'!J64+'Tab 4-PPN15'!J64+'Tab 4-PPN16'!J64+'Tab 4-PPN17'!J64+'Tab 4-PPN18'!J64+'Tab 4-PPN19'!J64+'Tab 4-PPN20'!J64</f>
        <v>0</v>
      </c>
      <c r="K63" s="313">
        <f>'Tab 3'!K63+'Tab 4-PPN1'!K64+'Tab 4-PPN2'!K64+'Tab 4-PPN3'!K64+'Tab 4-PPN4'!K64+'Tab 4-PPN5'!K64+'Tab 4-PPN6'!K64+'Tab 4-PPN7'!K64+'Tab 4-PPN8'!K64+'Tab 4-PPN9'!K64+'Tab 4-PPN10'!K64+'Tab 4-PPN11'!K64+'Tab 4-PPN12'!K64+'Tab 4-PPN13'!K64+'Tab 4-PPN14'!K64+'Tab 4-PPN15'!K64+'Tab 4-PPN16'!K64+'Tab 4-PPN17'!K64+'Tab 4-PPN18'!K64+'Tab 4-PPN19'!K64+'Tab 4-PPN20'!K64</f>
        <v>0</v>
      </c>
      <c r="L63" s="313">
        <f>'Tab 3'!L63+'Tab 4-PPN1'!L64+'Tab 4-PPN2'!L64+'Tab 4-PPN3'!L64+'Tab 4-PPN4'!L64+'Tab 4-PPN5'!L64+'Tab 4-PPN6'!L64+'Tab 4-PPN7'!L64+'Tab 4-PPN8'!L64+'Tab 4-PPN9'!L64+'Tab 4-PPN10'!L64+'Tab 4-PPN11'!L64+'Tab 4-PPN12'!L64+'Tab 4-PPN13'!L64+'Tab 4-PPN14'!L64+'Tab 4-PPN15'!L64+'Tab 4-PPN16'!L64+'Tab 4-PPN17'!L64+'Tab 4-PPN18'!L64+'Tab 4-PPN19'!L64+'Tab 4-PPN20'!L64</f>
        <v>0</v>
      </c>
      <c r="M63" s="313">
        <f>'Tab 3'!M63+'Tab 4-PPN1'!M64+'Tab 4-PPN2'!M64+'Tab 4-PPN3'!M64+'Tab 4-PPN4'!M64+'Tab 4-PPN5'!M64+'Tab 4-PPN6'!M64+'Tab 4-PPN7'!M64+'Tab 4-PPN8'!M64+'Tab 4-PPN9'!M64+'Tab 4-PPN10'!M64+'Tab 4-PPN11'!M64+'Tab 4-PPN12'!M64+'Tab 4-PPN13'!M64+'Tab 4-PPN14'!M64+'Tab 4-PPN15'!M64+'Tab 4-PPN16'!M64+'Tab 4-PPN17'!M64+'Tab 4-PPN18'!M64+'Tab 4-PPN19'!M64+'Tab 4-PPN20'!M64</f>
        <v>0</v>
      </c>
      <c r="N63" s="313">
        <f>'Tab 3'!N63+'Tab 4-PPN1'!N64+'Tab 4-PPN2'!N64+'Tab 4-PPN3'!N64+'Tab 4-PPN4'!N64+'Tab 4-PPN5'!N64+'Tab 4-PPN6'!N64+'Tab 4-PPN7'!N64+'Tab 4-PPN8'!N64+'Tab 4-PPN9'!N64+'Tab 4-PPN10'!N64+'Tab 4-PPN11'!N64+'Tab 4-PPN12'!N64+'Tab 4-PPN13'!N64+'Tab 4-PPN14'!N64+'Tab 4-PPN15'!N64+'Tab 4-PPN16'!N64+'Tab 4-PPN17'!N64+'Tab 4-PPN18'!N64+'Tab 4-PPN19'!N64+'Tab 4-PPN20'!N64</f>
        <v>0</v>
      </c>
      <c r="O63" s="313">
        <f>'Tab 3'!O63+'Tab 4-PPN1'!O64+'Tab 4-PPN2'!O64+'Tab 4-PPN3'!O64+'Tab 4-PPN4'!O64+'Tab 4-PPN5'!O64+'Tab 4-PPN6'!O64+'Tab 4-PPN7'!O64+'Tab 4-PPN8'!O64+'Tab 4-PPN9'!O64+'Tab 4-PPN10'!O64+'Tab 4-PPN11'!O64+'Tab 4-PPN12'!O64+'Tab 4-PPN13'!O64+'Tab 4-PPN14'!O64+'Tab 4-PPN15'!O64+'Tab 4-PPN16'!O64+'Tab 4-PPN17'!O64+'Tab 4-PPN18'!O64+'Tab 4-PPN19'!O64+'Tab 4-PPN20'!O64</f>
        <v>0</v>
      </c>
      <c r="P63" s="313">
        <f>'Tab 3'!P63+'Tab 4-PPN1'!P64+'Tab 4-PPN2'!P64+'Tab 4-PPN3'!P64+'Tab 4-PPN4'!P64+'Tab 4-PPN5'!P64+'Tab 4-PPN6'!P64+'Tab 4-PPN7'!P64+'Tab 4-PPN8'!P64+'Tab 4-PPN9'!P64+'Tab 4-PPN10'!P64+'Tab 4-PPN11'!P64+'Tab 4-PPN12'!P64+'Tab 4-PPN13'!P64+'Tab 4-PPN14'!P64+'Tab 4-PPN15'!P64+'Tab 4-PPN16'!P64+'Tab 4-PPN17'!P64+'Tab 4-PPN18'!P64+'Tab 4-PPN19'!P64+'Tab 4-PPN20'!P64</f>
        <v>0</v>
      </c>
      <c r="Q63" s="313">
        <f>'Tab 3'!Q63+'Tab 4-PPN1'!Q64+'Tab 4-PPN2'!Q64+'Tab 4-PPN3'!Q64+'Tab 4-PPN4'!Q64+'Tab 4-PPN5'!Q64+'Tab 4-PPN6'!Q64+'Tab 4-PPN7'!Q64+'Tab 4-PPN8'!Q64+'Tab 4-PPN9'!Q64+'Tab 4-PPN10'!Q64+'Tab 4-PPN11'!Q64+'Tab 4-PPN12'!Q64+'Tab 4-PPN13'!Q64+'Tab 4-PPN14'!Q64+'Tab 4-PPN15'!Q64+'Tab 4-PPN16'!Q64+'Tab 4-PPN17'!Q64+'Tab 4-PPN18'!Q64+'Tab 4-PPN19'!Q64+'Tab 4-PPN20'!Q64</f>
        <v>0</v>
      </c>
      <c r="R63" s="313">
        <f>'Tab 3'!R63+'Tab 4-PPN1'!R64+'Tab 4-PPN2'!R64+'Tab 4-PPN3'!R64+'Tab 4-PPN4'!R64+'Tab 4-PPN5'!R64+'Tab 4-PPN6'!R64+'Tab 4-PPN7'!R64+'Tab 4-PPN8'!R64+'Tab 4-PPN9'!R64+'Tab 4-PPN10'!R64+'Tab 4-PPN11'!R64+'Tab 4-PPN12'!R64+'Tab 4-PPN13'!R64+'Tab 4-PPN14'!R64+'Tab 4-PPN15'!R64+'Tab 4-PPN16'!R64+'Tab 4-PPN17'!R64+'Tab 4-PPN18'!R64+'Tab 4-PPN19'!R64+'Tab 4-PPN20'!R64</f>
        <v>0</v>
      </c>
      <c r="S63" s="313">
        <f>'Tab 3'!S63+'Tab 4-PPN1'!S64+'Tab 4-PPN2'!S64+'Tab 4-PPN3'!S64+'Tab 4-PPN4'!S64+'Tab 4-PPN5'!S64+'Tab 4-PPN6'!S64+'Tab 4-PPN7'!S64+'Tab 4-PPN8'!S64+'Tab 4-PPN9'!S64+'Tab 4-PPN10'!S64+'Tab 4-PPN11'!S64+'Tab 4-PPN12'!S64+'Tab 4-PPN13'!S64+'Tab 4-PPN14'!S64+'Tab 4-PPN15'!S64+'Tab 4-PPN16'!S64+'Tab 4-PPN17'!S64+'Tab 4-PPN18'!S64+'Tab 4-PPN19'!S64+'Tab 4-PPN20'!S64</f>
        <v>0</v>
      </c>
      <c r="V63" s="9">
        <f t="shared" si="2"/>
        <v>0</v>
      </c>
    </row>
    <row r="64" spans="2:22" ht="39">
      <c r="B64" s="45">
        <v>5</v>
      </c>
      <c r="C64" s="311" t="s">
        <v>46</v>
      </c>
      <c r="D64" s="312">
        <v>821500</v>
      </c>
      <c r="E64" s="313">
        <f>'Tab 3'!E64+'Tab 4-PPN1'!E65+'Tab 4-PPN2'!E65+'Tab 4-PPN3'!E65+'Tab 4-PPN4'!E65+'Tab 4-PPN5'!E65+'Tab 4-PPN6'!E65+'Tab 4-PPN7'!E65+'Tab 4-PPN8'!E65+'Tab 4-PPN9'!E65+'Tab 4-PPN10'!E65+'Tab 4-PPN11'!E65+'Tab 4-PPN12'!E65+'Tab 4-PPN13'!E65+'Tab 4-PPN14'!E65+'Tab 4-PPN15'!E65+'Tab 4-PPN16'!E65+'Tab 4-PPN17'!E65+'Tab 4-PPN18'!E65+'Tab 4-PPN19'!E65+'Tab 4-PPN20'!E65</f>
        <v>0</v>
      </c>
      <c r="F64" s="313">
        <f>'Tab 3'!F64+'Tab 4-PPN1'!F65+'Tab 4-PPN2'!F65+'Tab 4-PPN3'!F65+'Tab 4-PPN4'!F65+'Tab 4-PPN5'!F65+'Tab 4-PPN6'!F65+'Tab 4-PPN7'!F65+'Tab 4-PPN8'!F65+'Tab 4-PPN9'!F65+'Tab 4-PPN10'!F65+'Tab 4-PPN11'!F65+'Tab 4-PPN12'!F65+'Tab 4-PPN13'!F65+'Tab 4-PPN14'!F65+'Tab 4-PPN15'!F65+'Tab 4-PPN16'!F65+'Tab 4-PPN17'!F65+'Tab 4-PPN18'!F65+'Tab 4-PPN19'!F65+'Tab 4-PPN20'!F65</f>
        <v>0</v>
      </c>
      <c r="G64" s="313">
        <f t="shared" si="1"/>
        <v>0</v>
      </c>
      <c r="H64" s="313">
        <f>'Tab 3'!H64+'Tab 4-PPN1'!H65+'Tab 4-PPN2'!H65+'Tab 4-PPN3'!H65+'Tab 4-PPN4'!H65+'Tab 4-PPN5'!H65+'Tab 4-PPN6'!H65+'Tab 4-PPN7'!H65+'Tab 4-PPN8'!H65+'Tab 4-PPN9'!H65+'Tab 4-PPN10'!H65+'Tab 4-PPN11'!H65+'Tab 4-PPN12'!H65+'Tab 4-PPN13'!H65+'Tab 4-PPN14'!H65+'Tab 4-PPN15'!H65+'Tab 4-PPN16'!H65+'Tab 4-PPN17'!H65+'Tab 4-PPN18'!H65+'Tab 4-PPN19'!H65+'Tab 4-PPN20'!H65</f>
        <v>0</v>
      </c>
      <c r="I64" s="313">
        <f>'Tab 3'!I64+'Tab 4-PPN1'!I65+'Tab 4-PPN2'!I65+'Tab 4-PPN3'!I65+'Tab 4-PPN4'!I65+'Tab 4-PPN5'!I65+'Tab 4-PPN6'!I65+'Tab 4-PPN7'!I65+'Tab 4-PPN8'!I65+'Tab 4-PPN9'!I65+'Tab 4-PPN10'!I65+'Tab 4-PPN11'!I65+'Tab 4-PPN12'!I65+'Tab 4-PPN13'!I65+'Tab 4-PPN14'!I65+'Tab 4-PPN15'!I65+'Tab 4-PPN16'!I65+'Tab 4-PPN17'!I65+'Tab 4-PPN18'!I65+'Tab 4-PPN19'!I65+'Tab 4-PPN20'!I65</f>
        <v>0</v>
      </c>
      <c r="J64" s="313">
        <f>'Tab 3'!J64+'Tab 4-PPN1'!J65+'Tab 4-PPN2'!J65+'Tab 4-PPN3'!J65+'Tab 4-PPN4'!J65+'Tab 4-PPN5'!J65+'Tab 4-PPN6'!J65+'Tab 4-PPN7'!J65+'Tab 4-PPN8'!J65+'Tab 4-PPN9'!J65+'Tab 4-PPN10'!J65+'Tab 4-PPN11'!J65+'Tab 4-PPN12'!J65+'Tab 4-PPN13'!J65+'Tab 4-PPN14'!J65+'Tab 4-PPN15'!J65+'Tab 4-PPN16'!J65+'Tab 4-PPN17'!J65+'Tab 4-PPN18'!J65+'Tab 4-PPN19'!J65+'Tab 4-PPN20'!J65</f>
        <v>0</v>
      </c>
      <c r="K64" s="313">
        <f>'Tab 3'!K64+'Tab 4-PPN1'!K65+'Tab 4-PPN2'!K65+'Tab 4-PPN3'!K65+'Tab 4-PPN4'!K65+'Tab 4-PPN5'!K65+'Tab 4-PPN6'!K65+'Tab 4-PPN7'!K65+'Tab 4-PPN8'!K65+'Tab 4-PPN9'!K65+'Tab 4-PPN10'!K65+'Tab 4-PPN11'!K65+'Tab 4-PPN12'!K65+'Tab 4-PPN13'!K65+'Tab 4-PPN14'!K65+'Tab 4-PPN15'!K65+'Tab 4-PPN16'!K65+'Tab 4-PPN17'!K65+'Tab 4-PPN18'!K65+'Tab 4-PPN19'!K65+'Tab 4-PPN20'!K65</f>
        <v>0</v>
      </c>
      <c r="L64" s="313">
        <f>'Tab 3'!L64+'Tab 4-PPN1'!L65+'Tab 4-PPN2'!L65+'Tab 4-PPN3'!L65+'Tab 4-PPN4'!L65+'Tab 4-PPN5'!L65+'Tab 4-PPN6'!L65+'Tab 4-PPN7'!L65+'Tab 4-PPN8'!L65+'Tab 4-PPN9'!L65+'Tab 4-PPN10'!L65+'Tab 4-PPN11'!L65+'Tab 4-PPN12'!L65+'Tab 4-PPN13'!L65+'Tab 4-PPN14'!L65+'Tab 4-PPN15'!L65+'Tab 4-PPN16'!L65+'Tab 4-PPN17'!L65+'Tab 4-PPN18'!L65+'Tab 4-PPN19'!L65+'Tab 4-PPN20'!L65</f>
        <v>0</v>
      </c>
      <c r="M64" s="313">
        <f>'Tab 3'!M64+'Tab 4-PPN1'!M65+'Tab 4-PPN2'!M65+'Tab 4-PPN3'!M65+'Tab 4-PPN4'!M65+'Tab 4-PPN5'!M65+'Tab 4-PPN6'!M65+'Tab 4-PPN7'!M65+'Tab 4-PPN8'!M65+'Tab 4-PPN9'!M65+'Tab 4-PPN10'!M65+'Tab 4-PPN11'!M65+'Tab 4-PPN12'!M65+'Tab 4-PPN13'!M65+'Tab 4-PPN14'!M65+'Tab 4-PPN15'!M65+'Tab 4-PPN16'!M65+'Tab 4-PPN17'!M65+'Tab 4-PPN18'!M65+'Tab 4-PPN19'!M65+'Tab 4-PPN20'!M65</f>
        <v>0</v>
      </c>
      <c r="N64" s="313">
        <f>'Tab 3'!N64+'Tab 4-PPN1'!N65+'Tab 4-PPN2'!N65+'Tab 4-PPN3'!N65+'Tab 4-PPN4'!N65+'Tab 4-PPN5'!N65+'Tab 4-PPN6'!N65+'Tab 4-PPN7'!N65+'Tab 4-PPN8'!N65+'Tab 4-PPN9'!N65+'Tab 4-PPN10'!N65+'Tab 4-PPN11'!N65+'Tab 4-PPN12'!N65+'Tab 4-PPN13'!N65+'Tab 4-PPN14'!N65+'Tab 4-PPN15'!N65+'Tab 4-PPN16'!N65+'Tab 4-PPN17'!N65+'Tab 4-PPN18'!N65+'Tab 4-PPN19'!N65+'Tab 4-PPN20'!N65</f>
        <v>0</v>
      </c>
      <c r="O64" s="313">
        <f>'Tab 3'!O64+'Tab 4-PPN1'!O65+'Tab 4-PPN2'!O65+'Tab 4-PPN3'!O65+'Tab 4-PPN4'!O65+'Tab 4-PPN5'!O65+'Tab 4-PPN6'!O65+'Tab 4-PPN7'!O65+'Tab 4-PPN8'!O65+'Tab 4-PPN9'!O65+'Tab 4-PPN10'!O65+'Tab 4-PPN11'!O65+'Tab 4-PPN12'!O65+'Tab 4-PPN13'!O65+'Tab 4-PPN14'!O65+'Tab 4-PPN15'!O65+'Tab 4-PPN16'!O65+'Tab 4-PPN17'!O65+'Tab 4-PPN18'!O65+'Tab 4-PPN19'!O65+'Tab 4-PPN20'!O65</f>
        <v>0</v>
      </c>
      <c r="P64" s="313">
        <f>'Tab 3'!P64+'Tab 4-PPN1'!P65+'Tab 4-PPN2'!P65+'Tab 4-PPN3'!P65+'Tab 4-PPN4'!P65+'Tab 4-PPN5'!P65+'Tab 4-PPN6'!P65+'Tab 4-PPN7'!P65+'Tab 4-PPN8'!P65+'Tab 4-PPN9'!P65+'Tab 4-PPN10'!P65+'Tab 4-PPN11'!P65+'Tab 4-PPN12'!P65+'Tab 4-PPN13'!P65+'Tab 4-PPN14'!P65+'Tab 4-PPN15'!P65+'Tab 4-PPN16'!P65+'Tab 4-PPN17'!P65+'Tab 4-PPN18'!P65+'Tab 4-PPN19'!P65+'Tab 4-PPN20'!P65</f>
        <v>0</v>
      </c>
      <c r="Q64" s="313">
        <f>'Tab 3'!Q64+'Tab 4-PPN1'!Q65+'Tab 4-PPN2'!Q65+'Tab 4-PPN3'!Q65+'Tab 4-PPN4'!Q65+'Tab 4-PPN5'!Q65+'Tab 4-PPN6'!Q65+'Tab 4-PPN7'!Q65+'Tab 4-PPN8'!Q65+'Tab 4-PPN9'!Q65+'Tab 4-PPN10'!Q65+'Tab 4-PPN11'!Q65+'Tab 4-PPN12'!Q65+'Tab 4-PPN13'!Q65+'Tab 4-PPN14'!Q65+'Tab 4-PPN15'!Q65+'Tab 4-PPN16'!Q65+'Tab 4-PPN17'!Q65+'Tab 4-PPN18'!Q65+'Tab 4-PPN19'!Q65+'Tab 4-PPN20'!Q65</f>
        <v>0</v>
      </c>
      <c r="R64" s="313">
        <f>'Tab 3'!R64+'Tab 4-PPN1'!R65+'Tab 4-PPN2'!R65+'Tab 4-PPN3'!R65+'Tab 4-PPN4'!R65+'Tab 4-PPN5'!R65+'Tab 4-PPN6'!R65+'Tab 4-PPN7'!R65+'Tab 4-PPN8'!R65+'Tab 4-PPN9'!R65+'Tab 4-PPN10'!R65+'Tab 4-PPN11'!R65+'Tab 4-PPN12'!R65+'Tab 4-PPN13'!R65+'Tab 4-PPN14'!R65+'Tab 4-PPN15'!R65+'Tab 4-PPN16'!R65+'Tab 4-PPN17'!R65+'Tab 4-PPN18'!R65+'Tab 4-PPN19'!R65+'Tab 4-PPN20'!R65</f>
        <v>0</v>
      </c>
      <c r="S64" s="313">
        <f>'Tab 3'!S64+'Tab 4-PPN1'!S65+'Tab 4-PPN2'!S65+'Tab 4-PPN3'!S65+'Tab 4-PPN4'!S65+'Tab 4-PPN5'!S65+'Tab 4-PPN6'!S65+'Tab 4-PPN7'!S65+'Tab 4-PPN8'!S65+'Tab 4-PPN9'!S65+'Tab 4-PPN10'!S65+'Tab 4-PPN11'!S65+'Tab 4-PPN12'!S65+'Tab 4-PPN13'!S65+'Tab 4-PPN14'!S65+'Tab 4-PPN15'!S65+'Tab 4-PPN16'!S65+'Tab 4-PPN17'!S65+'Tab 4-PPN18'!S65+'Tab 4-PPN19'!S65+'Tab 4-PPN20'!S65</f>
        <v>0</v>
      </c>
      <c r="V64" s="9">
        <f t="shared" si="2"/>
        <v>0</v>
      </c>
    </row>
    <row r="65" spans="2:22" ht="39">
      <c r="B65" s="45">
        <v>6</v>
      </c>
      <c r="C65" s="311" t="s">
        <v>47</v>
      </c>
      <c r="D65" s="312">
        <v>821600</v>
      </c>
      <c r="E65" s="313">
        <f>'Tab 3'!E65+'Tab 4-PPN1'!E66+'Tab 4-PPN2'!E66+'Tab 4-PPN3'!E66+'Tab 4-PPN4'!E66+'Tab 4-PPN5'!E66+'Tab 4-PPN6'!E66+'Tab 4-PPN7'!E66+'Tab 4-PPN8'!E66+'Tab 4-PPN9'!E66+'Tab 4-PPN10'!E66+'Tab 4-PPN11'!E66+'Tab 4-PPN12'!E66+'Tab 4-PPN13'!E66+'Tab 4-PPN14'!E66+'Tab 4-PPN15'!E66+'Tab 4-PPN16'!E66+'Tab 4-PPN17'!E66+'Tab 4-PPN18'!E66+'Tab 4-PPN19'!E66+'Tab 4-PPN20'!E66</f>
        <v>0</v>
      </c>
      <c r="F65" s="313">
        <f>'Tab 3'!F65+'Tab 4-PPN1'!F66+'Tab 4-PPN2'!F66+'Tab 4-PPN3'!F66+'Tab 4-PPN4'!F66+'Tab 4-PPN5'!F66+'Tab 4-PPN6'!F66+'Tab 4-PPN7'!F66+'Tab 4-PPN8'!F66+'Tab 4-PPN9'!F66+'Tab 4-PPN10'!F66+'Tab 4-PPN11'!F66+'Tab 4-PPN12'!F66+'Tab 4-PPN13'!F66+'Tab 4-PPN14'!F66+'Tab 4-PPN15'!F66+'Tab 4-PPN16'!F66+'Tab 4-PPN17'!F66+'Tab 4-PPN18'!F66+'Tab 4-PPN19'!F66+'Tab 4-PPN20'!F66</f>
        <v>0</v>
      </c>
      <c r="G65" s="313">
        <f t="shared" si="1"/>
        <v>0</v>
      </c>
      <c r="H65" s="313">
        <f>'Tab 3'!H65+'Tab 4-PPN1'!H66+'Tab 4-PPN2'!H66+'Tab 4-PPN3'!H66+'Tab 4-PPN4'!H66+'Tab 4-PPN5'!H66+'Tab 4-PPN6'!H66+'Tab 4-PPN7'!H66+'Tab 4-PPN8'!H66+'Tab 4-PPN9'!H66+'Tab 4-PPN10'!H66+'Tab 4-PPN11'!H66+'Tab 4-PPN12'!H66+'Tab 4-PPN13'!H66+'Tab 4-PPN14'!H66+'Tab 4-PPN15'!H66+'Tab 4-PPN16'!H66+'Tab 4-PPN17'!H66+'Tab 4-PPN18'!H66+'Tab 4-PPN19'!H66+'Tab 4-PPN20'!H66</f>
        <v>0</v>
      </c>
      <c r="I65" s="313">
        <f>'Tab 3'!I65+'Tab 4-PPN1'!I66+'Tab 4-PPN2'!I66+'Tab 4-PPN3'!I66+'Tab 4-PPN4'!I66+'Tab 4-PPN5'!I66+'Tab 4-PPN6'!I66+'Tab 4-PPN7'!I66+'Tab 4-PPN8'!I66+'Tab 4-PPN9'!I66+'Tab 4-PPN10'!I66+'Tab 4-PPN11'!I66+'Tab 4-PPN12'!I66+'Tab 4-PPN13'!I66+'Tab 4-PPN14'!I66+'Tab 4-PPN15'!I66+'Tab 4-PPN16'!I66+'Tab 4-PPN17'!I66+'Tab 4-PPN18'!I66+'Tab 4-PPN19'!I66+'Tab 4-PPN20'!I66</f>
        <v>0</v>
      </c>
      <c r="J65" s="313">
        <f>'Tab 3'!J65+'Tab 4-PPN1'!J66+'Tab 4-PPN2'!J66+'Tab 4-PPN3'!J66+'Tab 4-PPN4'!J66+'Tab 4-PPN5'!J66+'Tab 4-PPN6'!J66+'Tab 4-PPN7'!J66+'Tab 4-PPN8'!J66+'Tab 4-PPN9'!J66+'Tab 4-PPN10'!J66+'Tab 4-PPN11'!J66+'Tab 4-PPN12'!J66+'Tab 4-PPN13'!J66+'Tab 4-PPN14'!J66+'Tab 4-PPN15'!J66+'Tab 4-PPN16'!J66+'Tab 4-PPN17'!J66+'Tab 4-PPN18'!J66+'Tab 4-PPN19'!J66+'Tab 4-PPN20'!J66</f>
        <v>0</v>
      </c>
      <c r="K65" s="313">
        <f>'Tab 3'!K65+'Tab 4-PPN1'!K66+'Tab 4-PPN2'!K66+'Tab 4-PPN3'!K66+'Tab 4-PPN4'!K66+'Tab 4-PPN5'!K66+'Tab 4-PPN6'!K66+'Tab 4-PPN7'!K66+'Tab 4-PPN8'!K66+'Tab 4-PPN9'!K66+'Tab 4-PPN10'!K66+'Tab 4-PPN11'!K66+'Tab 4-PPN12'!K66+'Tab 4-PPN13'!K66+'Tab 4-PPN14'!K66+'Tab 4-PPN15'!K66+'Tab 4-PPN16'!K66+'Tab 4-PPN17'!K66+'Tab 4-PPN18'!K66+'Tab 4-PPN19'!K66+'Tab 4-PPN20'!K66</f>
        <v>0</v>
      </c>
      <c r="L65" s="313">
        <f>'Tab 3'!L65+'Tab 4-PPN1'!L66+'Tab 4-PPN2'!L66+'Tab 4-PPN3'!L66+'Tab 4-PPN4'!L66+'Tab 4-PPN5'!L66+'Tab 4-PPN6'!L66+'Tab 4-PPN7'!L66+'Tab 4-PPN8'!L66+'Tab 4-PPN9'!L66+'Tab 4-PPN10'!L66+'Tab 4-PPN11'!L66+'Tab 4-PPN12'!L66+'Tab 4-PPN13'!L66+'Tab 4-PPN14'!L66+'Tab 4-PPN15'!L66+'Tab 4-PPN16'!L66+'Tab 4-PPN17'!L66+'Tab 4-PPN18'!L66+'Tab 4-PPN19'!L66+'Tab 4-PPN20'!L66</f>
        <v>0</v>
      </c>
      <c r="M65" s="313">
        <f>'Tab 3'!M65+'Tab 4-PPN1'!M66+'Tab 4-PPN2'!M66+'Tab 4-PPN3'!M66+'Tab 4-PPN4'!M66+'Tab 4-PPN5'!M66+'Tab 4-PPN6'!M66+'Tab 4-PPN7'!M66+'Tab 4-PPN8'!M66+'Tab 4-PPN9'!M66+'Tab 4-PPN10'!M66+'Tab 4-PPN11'!M66+'Tab 4-PPN12'!M66+'Tab 4-PPN13'!M66+'Tab 4-PPN14'!M66+'Tab 4-PPN15'!M66+'Tab 4-PPN16'!M66+'Tab 4-PPN17'!M66+'Tab 4-PPN18'!M66+'Tab 4-PPN19'!M66+'Tab 4-PPN20'!M66</f>
        <v>0</v>
      </c>
      <c r="N65" s="313">
        <f>'Tab 3'!N65+'Tab 4-PPN1'!N66+'Tab 4-PPN2'!N66+'Tab 4-PPN3'!N66+'Tab 4-PPN4'!N66+'Tab 4-PPN5'!N66+'Tab 4-PPN6'!N66+'Tab 4-PPN7'!N66+'Tab 4-PPN8'!N66+'Tab 4-PPN9'!N66+'Tab 4-PPN10'!N66+'Tab 4-PPN11'!N66+'Tab 4-PPN12'!N66+'Tab 4-PPN13'!N66+'Tab 4-PPN14'!N66+'Tab 4-PPN15'!N66+'Tab 4-PPN16'!N66+'Tab 4-PPN17'!N66+'Tab 4-PPN18'!N66+'Tab 4-PPN19'!N66+'Tab 4-PPN20'!N66</f>
        <v>0</v>
      </c>
      <c r="O65" s="313">
        <f>'Tab 3'!O65+'Tab 4-PPN1'!O66+'Tab 4-PPN2'!O66+'Tab 4-PPN3'!O66+'Tab 4-PPN4'!O66+'Tab 4-PPN5'!O66+'Tab 4-PPN6'!O66+'Tab 4-PPN7'!O66+'Tab 4-PPN8'!O66+'Tab 4-PPN9'!O66+'Tab 4-PPN10'!O66+'Tab 4-PPN11'!O66+'Tab 4-PPN12'!O66+'Tab 4-PPN13'!O66+'Tab 4-PPN14'!O66+'Tab 4-PPN15'!O66+'Tab 4-PPN16'!O66+'Tab 4-PPN17'!O66+'Tab 4-PPN18'!O66+'Tab 4-PPN19'!O66+'Tab 4-PPN20'!O66</f>
        <v>0</v>
      </c>
      <c r="P65" s="313">
        <f>'Tab 3'!P65+'Tab 4-PPN1'!P66+'Tab 4-PPN2'!P66+'Tab 4-PPN3'!P66+'Tab 4-PPN4'!P66+'Tab 4-PPN5'!P66+'Tab 4-PPN6'!P66+'Tab 4-PPN7'!P66+'Tab 4-PPN8'!P66+'Tab 4-PPN9'!P66+'Tab 4-PPN10'!P66+'Tab 4-PPN11'!P66+'Tab 4-PPN12'!P66+'Tab 4-PPN13'!P66+'Tab 4-PPN14'!P66+'Tab 4-PPN15'!P66+'Tab 4-PPN16'!P66+'Tab 4-PPN17'!P66+'Tab 4-PPN18'!P66+'Tab 4-PPN19'!P66+'Tab 4-PPN20'!P66</f>
        <v>0</v>
      </c>
      <c r="Q65" s="313">
        <f>'Tab 3'!Q65+'Tab 4-PPN1'!Q66+'Tab 4-PPN2'!Q66+'Tab 4-PPN3'!Q66+'Tab 4-PPN4'!Q66+'Tab 4-PPN5'!Q66+'Tab 4-PPN6'!Q66+'Tab 4-PPN7'!Q66+'Tab 4-PPN8'!Q66+'Tab 4-PPN9'!Q66+'Tab 4-PPN10'!Q66+'Tab 4-PPN11'!Q66+'Tab 4-PPN12'!Q66+'Tab 4-PPN13'!Q66+'Tab 4-PPN14'!Q66+'Tab 4-PPN15'!Q66+'Tab 4-PPN16'!Q66+'Tab 4-PPN17'!Q66+'Tab 4-PPN18'!Q66+'Tab 4-PPN19'!Q66+'Tab 4-PPN20'!Q66</f>
        <v>0</v>
      </c>
      <c r="R65" s="313">
        <f>'Tab 3'!R65+'Tab 4-PPN1'!R66+'Tab 4-PPN2'!R66+'Tab 4-PPN3'!R66+'Tab 4-PPN4'!R66+'Tab 4-PPN5'!R66+'Tab 4-PPN6'!R66+'Tab 4-PPN7'!R66+'Tab 4-PPN8'!R66+'Tab 4-PPN9'!R66+'Tab 4-PPN10'!R66+'Tab 4-PPN11'!R66+'Tab 4-PPN12'!R66+'Tab 4-PPN13'!R66+'Tab 4-PPN14'!R66+'Tab 4-PPN15'!R66+'Tab 4-PPN16'!R66+'Tab 4-PPN17'!R66+'Tab 4-PPN18'!R66+'Tab 4-PPN19'!R66+'Tab 4-PPN20'!R66</f>
        <v>0</v>
      </c>
      <c r="S65" s="313">
        <f>'Tab 3'!S65+'Tab 4-PPN1'!S66+'Tab 4-PPN2'!S66+'Tab 4-PPN3'!S66+'Tab 4-PPN4'!S66+'Tab 4-PPN5'!S66+'Tab 4-PPN6'!S66+'Tab 4-PPN7'!S66+'Tab 4-PPN8'!S66+'Tab 4-PPN9'!S66+'Tab 4-PPN10'!S66+'Tab 4-PPN11'!S66+'Tab 4-PPN12'!S66+'Tab 4-PPN13'!S66+'Tab 4-PPN14'!S66+'Tab 4-PPN15'!S66+'Tab 4-PPN16'!S66+'Tab 4-PPN17'!S66+'Tab 4-PPN18'!S66+'Tab 4-PPN19'!S66+'Tab 4-PPN20'!S66</f>
        <v>0</v>
      </c>
      <c r="V65" s="9">
        <f t="shared" si="2"/>
        <v>0</v>
      </c>
    </row>
    <row r="66" spans="2:22" s="254" customFormat="1" ht="47.25" customHeight="1" thickBot="1">
      <c r="B66" s="316"/>
      <c r="C66" s="317" t="s">
        <v>49</v>
      </c>
      <c r="D66" s="318"/>
      <c r="E66" s="315">
        <f aca="true" t="shared" si="7" ref="E66:S66">E13+E25+E51+E57+E59</f>
        <v>1614000</v>
      </c>
      <c r="F66" s="315">
        <f t="shared" si="7"/>
        <v>1614000</v>
      </c>
      <c r="G66" s="315">
        <f t="shared" si="7"/>
        <v>1614000</v>
      </c>
      <c r="H66" s="315">
        <f t="shared" si="7"/>
        <v>138900</v>
      </c>
      <c r="I66" s="315">
        <f t="shared" si="7"/>
        <v>111100</v>
      </c>
      <c r="J66" s="315">
        <f t="shared" si="7"/>
        <v>192300</v>
      </c>
      <c r="K66" s="315">
        <f t="shared" si="7"/>
        <v>307000</v>
      </c>
      <c r="L66" s="315">
        <f t="shared" si="7"/>
        <v>131500</v>
      </c>
      <c r="M66" s="315">
        <f t="shared" si="7"/>
        <v>125700</v>
      </c>
      <c r="N66" s="315">
        <f t="shared" si="7"/>
        <v>133000</v>
      </c>
      <c r="O66" s="315">
        <f t="shared" si="7"/>
        <v>107500</v>
      </c>
      <c r="P66" s="315">
        <f t="shared" si="7"/>
        <v>95000</v>
      </c>
      <c r="Q66" s="315">
        <f t="shared" si="7"/>
        <v>99000</v>
      </c>
      <c r="R66" s="315">
        <f t="shared" si="7"/>
        <v>91500</v>
      </c>
      <c r="S66" s="319">
        <f t="shared" si="7"/>
        <v>81500</v>
      </c>
      <c r="T66" s="320"/>
      <c r="V66" s="254">
        <f t="shared" si="2"/>
        <v>0</v>
      </c>
    </row>
    <row r="67" spans="2:20" ht="18.75">
      <c r="B67" s="135"/>
      <c r="C67" s="136"/>
      <c r="D67" s="137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6"/>
      <c r="R67" s="236"/>
      <c r="S67" s="236"/>
      <c r="T67" s="11"/>
    </row>
    <row r="68" spans="2:20" ht="18.75">
      <c r="B68" s="135"/>
      <c r="C68" s="136"/>
      <c r="D68" s="137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11"/>
    </row>
    <row r="69" spans="2:20" ht="15.75" customHeight="1">
      <c r="B69" s="10"/>
      <c r="C69" s="435"/>
      <c r="D69" s="435"/>
      <c r="E69" s="435"/>
      <c r="F69" s="435"/>
      <c r="G69" s="435"/>
      <c r="H69" s="435"/>
      <c r="I69" s="435"/>
      <c r="J69" s="435"/>
      <c r="K69" s="435"/>
      <c r="L69" s="435"/>
      <c r="M69" s="435"/>
      <c r="N69" s="435"/>
      <c r="O69" s="435"/>
      <c r="P69" s="6"/>
      <c r="Q69" s="6"/>
      <c r="R69" s="6"/>
      <c r="S69" s="6"/>
      <c r="T69" s="11"/>
    </row>
    <row r="70" spans="2:20" ht="15.75" customHeight="1">
      <c r="B70" s="10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6"/>
      <c r="Q70" s="132"/>
      <c r="R70" s="132"/>
      <c r="S70" s="132"/>
      <c r="T70" s="11"/>
    </row>
    <row r="71" spans="2:20" ht="15.75" customHeight="1">
      <c r="B71" s="10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6"/>
      <c r="Q71" s="6"/>
      <c r="R71" s="6"/>
      <c r="S71" s="6"/>
      <c r="T71" s="11"/>
    </row>
    <row r="72" spans="2:20" ht="15" customHeight="1">
      <c r="B72" s="11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1"/>
      <c r="O72" s="13"/>
      <c r="P72" s="13"/>
      <c r="Q72" s="11"/>
      <c r="R72" s="134" t="s">
        <v>97</v>
      </c>
      <c r="T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2:19" ht="18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0"/>
      <c r="P74" s="7"/>
      <c r="Q74" s="11"/>
      <c r="R74" s="10"/>
      <c r="S74" s="53"/>
    </row>
    <row r="75" spans="2:19" ht="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spans="2:19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</sheetData>
  <sheetProtection password="C5E3" sheet="1" formatCells="0" formatColumns="0" formatRows="0"/>
  <mergeCells count="12">
    <mergeCell ref="B1:S1"/>
    <mergeCell ref="Q2:R3"/>
    <mergeCell ref="G9:G11"/>
    <mergeCell ref="H9:S10"/>
    <mergeCell ref="C69:O69"/>
    <mergeCell ref="B3:C3"/>
    <mergeCell ref="D3:O3"/>
    <mergeCell ref="B9:B11"/>
    <mergeCell ref="C9:C11"/>
    <mergeCell ref="D9:D11"/>
    <mergeCell ref="E9:E11"/>
    <mergeCell ref="F9:F11"/>
  </mergeCells>
  <printOptions/>
  <pageMargins left="0.3937007874015748" right="0.2362204724409449" top="0.9448818897637796" bottom="0.4330708661417323" header="0.31496062992125984" footer="0.1968503937007874"/>
  <pageSetup fitToHeight="2" fitToWidth="1" horizontalDpi="600" verticalDpi="600" orientation="landscape" paperSize="9" scale="38" r:id="rId1"/>
  <headerFooter>
    <oddFooter>&amp;C&amp;A&amp;RPage &amp;P</oddFooter>
  </headerFooter>
  <rowBreaks count="1" manualBreakCount="1">
    <brk id="50" min="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6"/>
  <sheetViews>
    <sheetView view="pageBreakPreview" zoomScale="89" zoomScaleNormal="60" zoomScaleSheetLayoutView="89" zoomScalePageLayoutView="0" workbookViewId="0" topLeftCell="C52">
      <selection activeCell="I63" sqref="I6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90" t="s">
        <v>95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</row>
    <row r="2" spans="17:19" ht="15.75" customHeight="1">
      <c r="Q2" s="392" t="s">
        <v>96</v>
      </c>
      <c r="R2" s="392"/>
      <c r="S2" s="126"/>
    </row>
    <row r="3" spans="2:19" ht="21.75" customHeight="1">
      <c r="B3" s="390" t="s">
        <v>100</v>
      </c>
      <c r="C3" s="390"/>
      <c r="D3" s="393" t="s">
        <v>354</v>
      </c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108"/>
      <c r="Q3" s="392"/>
      <c r="R3" s="392"/>
      <c r="S3" s="152" t="s">
        <v>162</v>
      </c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27"/>
    </row>
    <row r="5" spans="2:19" ht="14.2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27"/>
    </row>
    <row r="6" spans="2:19" ht="15" customHeight="1">
      <c r="B6" s="176" t="s">
        <v>116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38"/>
      <c r="Q6" s="138" t="s">
        <v>105</v>
      </c>
      <c r="R6" s="138"/>
      <c r="S6" s="152" t="s">
        <v>122</v>
      </c>
    </row>
    <row r="7" spans="2:19" ht="21" customHeight="1"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15"/>
      <c r="Q7" s="126"/>
      <c r="R7" s="126"/>
      <c r="S7" s="126"/>
    </row>
    <row r="8" spans="2:19" ht="22.5" customHeight="1" thickBot="1"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</row>
    <row r="9" spans="2:19" s="140" customFormat="1" ht="67.5" customHeight="1">
      <c r="B9" s="422" t="s">
        <v>1</v>
      </c>
      <c r="C9" s="425" t="s">
        <v>123</v>
      </c>
      <c r="D9" s="428" t="s">
        <v>3</v>
      </c>
      <c r="E9" s="415" t="s">
        <v>153</v>
      </c>
      <c r="F9" s="415" t="s">
        <v>154</v>
      </c>
      <c r="G9" s="429" t="s">
        <v>157</v>
      </c>
      <c r="H9" s="442" t="s">
        <v>118</v>
      </c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4"/>
    </row>
    <row r="10" spans="2:19" s="140" customFormat="1" ht="15.75" customHeight="1" thickBot="1">
      <c r="B10" s="423"/>
      <c r="C10" s="426"/>
      <c r="D10" s="407"/>
      <c r="E10" s="410"/>
      <c r="F10" s="410"/>
      <c r="G10" s="430"/>
      <c r="H10" s="445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7"/>
    </row>
    <row r="11" spans="2:19" s="140" customFormat="1" ht="64.5" customHeight="1" thickBot="1">
      <c r="B11" s="424"/>
      <c r="C11" s="427"/>
      <c r="D11" s="408"/>
      <c r="E11" s="411"/>
      <c r="F11" s="411"/>
      <c r="G11" s="431"/>
      <c r="H11" s="173" t="s">
        <v>52</v>
      </c>
      <c r="I11" s="173" t="s">
        <v>53</v>
      </c>
      <c r="J11" s="173" t="s">
        <v>54</v>
      </c>
      <c r="K11" s="173" t="s">
        <v>55</v>
      </c>
      <c r="L11" s="173" t="s">
        <v>56</v>
      </c>
      <c r="M11" s="173" t="s">
        <v>57</v>
      </c>
      <c r="N11" s="171" t="s">
        <v>58</v>
      </c>
      <c r="O11" s="171" t="s">
        <v>59</v>
      </c>
      <c r="P11" s="171" t="s">
        <v>60</v>
      </c>
      <c r="Q11" s="171" t="s">
        <v>98</v>
      </c>
      <c r="R11" s="171" t="s">
        <v>99</v>
      </c>
      <c r="S11" s="171" t="s">
        <v>63</v>
      </c>
    </row>
    <row r="12" spans="2:19" s="140" customFormat="1" ht="15.75" thickBot="1">
      <c r="B12" s="143">
        <v>1</v>
      </c>
      <c r="C12" s="142">
        <v>2</v>
      </c>
      <c r="D12" s="143">
        <v>3</v>
      </c>
      <c r="E12" s="142">
        <v>4</v>
      </c>
      <c r="F12" s="142">
        <v>5</v>
      </c>
      <c r="G12" s="142" t="s">
        <v>127</v>
      </c>
      <c r="H12" s="142">
        <v>7</v>
      </c>
      <c r="I12" s="142">
        <v>8</v>
      </c>
      <c r="J12" s="142">
        <v>9</v>
      </c>
      <c r="K12" s="142">
        <v>10</v>
      </c>
      <c r="L12" s="142">
        <v>11</v>
      </c>
      <c r="M12" s="142">
        <v>12</v>
      </c>
      <c r="N12" s="142">
        <v>13</v>
      </c>
      <c r="O12" s="142">
        <v>14</v>
      </c>
      <c r="P12" s="142">
        <v>15</v>
      </c>
      <c r="Q12" s="142">
        <v>16</v>
      </c>
      <c r="R12" s="142">
        <v>17</v>
      </c>
      <c r="S12" s="142">
        <v>18</v>
      </c>
    </row>
    <row r="13" spans="2:19" s="254" customFormat="1" ht="30" customHeight="1">
      <c r="B13" s="250" t="s">
        <v>12</v>
      </c>
      <c r="C13" s="146" t="s">
        <v>104</v>
      </c>
      <c r="D13" s="251"/>
      <c r="E13" s="252">
        <f>SUM(E14:E24)</f>
        <v>1414000</v>
      </c>
      <c r="F13" s="252">
        <f aca="true" t="shared" si="0" ref="F13:S13">SUM(F14:F24)</f>
        <v>1414000</v>
      </c>
      <c r="G13" s="252">
        <f t="shared" si="0"/>
        <v>1414000</v>
      </c>
      <c r="H13" s="252">
        <f t="shared" si="0"/>
        <v>138900</v>
      </c>
      <c r="I13" s="252">
        <f t="shared" si="0"/>
        <v>111100</v>
      </c>
      <c r="J13" s="252">
        <f t="shared" si="0"/>
        <v>144300</v>
      </c>
      <c r="K13" s="252">
        <f t="shared" si="0"/>
        <v>155000</v>
      </c>
      <c r="L13" s="252">
        <f t="shared" si="0"/>
        <v>131500</v>
      </c>
      <c r="M13" s="252">
        <f t="shared" si="0"/>
        <v>125700</v>
      </c>
      <c r="N13" s="252">
        <f t="shared" si="0"/>
        <v>133000</v>
      </c>
      <c r="O13" s="252">
        <f t="shared" si="0"/>
        <v>107500</v>
      </c>
      <c r="P13" s="252">
        <f t="shared" si="0"/>
        <v>95000</v>
      </c>
      <c r="Q13" s="252">
        <f t="shared" si="0"/>
        <v>99000</v>
      </c>
      <c r="R13" s="252">
        <f t="shared" si="0"/>
        <v>91500</v>
      </c>
      <c r="S13" s="253">
        <f t="shared" si="0"/>
        <v>81500</v>
      </c>
    </row>
    <row r="14" spans="2:19" s="246" customFormat="1" ht="39.75" customHeight="1">
      <c r="B14" s="244">
        <v>1</v>
      </c>
      <c r="C14" s="248" t="s">
        <v>38</v>
      </c>
      <c r="D14" s="245">
        <v>611100</v>
      </c>
      <c r="E14" s="255">
        <v>975000</v>
      </c>
      <c r="F14" s="255">
        <v>975000</v>
      </c>
      <c r="G14" s="255">
        <f>SUM(H14:S14)</f>
        <v>975000</v>
      </c>
      <c r="H14" s="255">
        <v>85000</v>
      </c>
      <c r="I14" s="255">
        <v>80000</v>
      </c>
      <c r="J14" s="255">
        <v>90000</v>
      </c>
      <c r="K14" s="255">
        <v>90000</v>
      </c>
      <c r="L14" s="255">
        <v>80000</v>
      </c>
      <c r="M14" s="255">
        <v>80000</v>
      </c>
      <c r="N14" s="255">
        <v>80000</v>
      </c>
      <c r="O14" s="255">
        <v>80000</v>
      </c>
      <c r="P14" s="255">
        <v>80000</v>
      </c>
      <c r="Q14" s="255">
        <v>80000</v>
      </c>
      <c r="R14" s="255">
        <v>80000</v>
      </c>
      <c r="S14" s="256">
        <v>70000</v>
      </c>
    </row>
    <row r="15" spans="2:19" s="246" customFormat="1" ht="45" customHeight="1">
      <c r="B15" s="247">
        <v>2</v>
      </c>
      <c r="C15" s="248" t="s">
        <v>80</v>
      </c>
      <c r="D15" s="249">
        <v>611200</v>
      </c>
      <c r="E15" s="255">
        <v>153000</v>
      </c>
      <c r="F15" s="255">
        <v>153000</v>
      </c>
      <c r="G15" s="255">
        <f>SUM(H15:S15)</f>
        <v>153000</v>
      </c>
      <c r="H15" s="255">
        <v>15000</v>
      </c>
      <c r="I15" s="255">
        <v>11000</v>
      </c>
      <c r="J15" s="255">
        <v>11000</v>
      </c>
      <c r="K15" s="255">
        <v>10000</v>
      </c>
      <c r="L15" s="255">
        <v>10000</v>
      </c>
      <c r="M15" s="255">
        <v>15000</v>
      </c>
      <c r="N15" s="255">
        <v>30000</v>
      </c>
      <c r="O15" s="255">
        <v>10000</v>
      </c>
      <c r="P15" s="255">
        <v>10000</v>
      </c>
      <c r="Q15" s="255">
        <v>15000</v>
      </c>
      <c r="R15" s="255">
        <v>8000</v>
      </c>
      <c r="S15" s="256">
        <v>8000</v>
      </c>
    </row>
    <row r="16" spans="2:19" s="246" customFormat="1" ht="39.75" customHeight="1">
      <c r="B16" s="247">
        <v>3</v>
      </c>
      <c r="C16" s="248" t="s">
        <v>14</v>
      </c>
      <c r="D16" s="249">
        <v>613100</v>
      </c>
      <c r="E16" s="255">
        <v>22000</v>
      </c>
      <c r="F16" s="255">
        <v>22000</v>
      </c>
      <c r="G16" s="255">
        <f aca="true" t="shared" si="1" ref="G16:G65">SUM(H16:S16)</f>
        <v>22000</v>
      </c>
      <c r="H16" s="255">
        <v>2000</v>
      </c>
      <c r="I16" s="255">
        <v>1300</v>
      </c>
      <c r="J16" s="255">
        <v>3000</v>
      </c>
      <c r="K16" s="255">
        <v>3000</v>
      </c>
      <c r="L16" s="255">
        <v>3000</v>
      </c>
      <c r="M16" s="255">
        <v>3000</v>
      </c>
      <c r="N16" s="255">
        <v>1700</v>
      </c>
      <c r="O16" s="255">
        <v>1000</v>
      </c>
      <c r="P16" s="255">
        <v>2000</v>
      </c>
      <c r="Q16" s="255">
        <v>1000</v>
      </c>
      <c r="R16" s="255">
        <v>500</v>
      </c>
      <c r="S16" s="256">
        <v>500</v>
      </c>
    </row>
    <row r="17" spans="2:19" s="246" customFormat="1" ht="45" customHeight="1">
      <c r="B17" s="247">
        <v>4</v>
      </c>
      <c r="C17" s="248" t="s">
        <v>81</v>
      </c>
      <c r="D17" s="249">
        <v>613200</v>
      </c>
      <c r="E17" s="255">
        <v>21000</v>
      </c>
      <c r="F17" s="255">
        <v>21000</v>
      </c>
      <c r="G17" s="255">
        <f t="shared" si="1"/>
        <v>21000</v>
      </c>
      <c r="H17" s="255">
        <v>2000</v>
      </c>
      <c r="I17" s="255">
        <v>1500</v>
      </c>
      <c r="J17" s="255">
        <v>4000</v>
      </c>
      <c r="K17" s="255">
        <v>3000</v>
      </c>
      <c r="L17" s="255">
        <v>2500</v>
      </c>
      <c r="M17" s="255">
        <v>2500</v>
      </c>
      <c r="N17" s="255">
        <v>2000</v>
      </c>
      <c r="O17" s="255">
        <v>1500</v>
      </c>
      <c r="P17" s="255">
        <v>500</v>
      </c>
      <c r="Q17" s="255">
        <v>500</v>
      </c>
      <c r="R17" s="255">
        <v>500</v>
      </c>
      <c r="S17" s="256">
        <v>500</v>
      </c>
    </row>
    <row r="18" spans="2:19" s="246" customFormat="1" ht="46.5" customHeight="1">
      <c r="B18" s="247">
        <v>5</v>
      </c>
      <c r="C18" s="248" t="s">
        <v>16</v>
      </c>
      <c r="D18" s="249">
        <v>613300</v>
      </c>
      <c r="E18" s="255">
        <v>22000</v>
      </c>
      <c r="F18" s="255">
        <v>22000</v>
      </c>
      <c r="G18" s="255">
        <f t="shared" si="1"/>
        <v>22000</v>
      </c>
      <c r="H18" s="255">
        <v>3000</v>
      </c>
      <c r="I18" s="255">
        <v>1600</v>
      </c>
      <c r="J18" s="255">
        <v>4000</v>
      </c>
      <c r="K18" s="255">
        <v>3000</v>
      </c>
      <c r="L18" s="255">
        <v>3000</v>
      </c>
      <c r="M18" s="255">
        <v>2400</v>
      </c>
      <c r="N18" s="255">
        <v>2000</v>
      </c>
      <c r="O18" s="255">
        <v>1000</v>
      </c>
      <c r="P18" s="255">
        <v>500</v>
      </c>
      <c r="Q18" s="255">
        <v>500</v>
      </c>
      <c r="R18" s="255">
        <v>500</v>
      </c>
      <c r="S18" s="256">
        <v>500</v>
      </c>
    </row>
    <row r="19" spans="2:19" s="246" customFormat="1" ht="39.75" customHeight="1">
      <c r="B19" s="247">
        <v>6</v>
      </c>
      <c r="C19" s="383" t="s">
        <v>40</v>
      </c>
      <c r="D19" s="249">
        <v>613400</v>
      </c>
      <c r="E19" s="255">
        <v>15000</v>
      </c>
      <c r="F19" s="255">
        <v>20000</v>
      </c>
      <c r="G19" s="255">
        <f t="shared" si="1"/>
        <v>20000</v>
      </c>
      <c r="H19" s="255">
        <v>4000</v>
      </c>
      <c r="I19" s="255">
        <v>1000</v>
      </c>
      <c r="J19" s="255">
        <v>3000</v>
      </c>
      <c r="K19" s="255">
        <v>7000</v>
      </c>
      <c r="L19" s="255">
        <v>1000</v>
      </c>
      <c r="M19" s="255">
        <v>1000</v>
      </c>
      <c r="N19" s="255">
        <v>500</v>
      </c>
      <c r="O19" s="255">
        <v>500</v>
      </c>
      <c r="P19" s="255">
        <v>500</v>
      </c>
      <c r="Q19" s="255">
        <v>500</v>
      </c>
      <c r="R19" s="255">
        <v>500</v>
      </c>
      <c r="S19" s="256">
        <v>500</v>
      </c>
    </row>
    <row r="20" spans="2:19" s="246" customFormat="1" ht="46.5" customHeight="1">
      <c r="B20" s="247">
        <v>7</v>
      </c>
      <c r="C20" s="248" t="s">
        <v>41</v>
      </c>
      <c r="D20" s="249">
        <v>613500</v>
      </c>
      <c r="E20" s="255">
        <v>10000</v>
      </c>
      <c r="F20" s="255">
        <v>17000</v>
      </c>
      <c r="G20" s="255">
        <f t="shared" si="1"/>
        <v>17000</v>
      </c>
      <c r="H20" s="255">
        <v>1900</v>
      </c>
      <c r="I20" s="255">
        <v>700</v>
      </c>
      <c r="J20" s="255">
        <v>1300</v>
      </c>
      <c r="K20" s="255">
        <v>8000</v>
      </c>
      <c r="L20" s="255">
        <v>1000</v>
      </c>
      <c r="M20" s="255">
        <v>800</v>
      </c>
      <c r="N20" s="255">
        <v>800</v>
      </c>
      <c r="O20" s="255">
        <v>500</v>
      </c>
      <c r="P20" s="255">
        <v>500</v>
      </c>
      <c r="Q20" s="255">
        <v>500</v>
      </c>
      <c r="R20" s="255">
        <v>500</v>
      </c>
      <c r="S20" s="255">
        <v>500</v>
      </c>
    </row>
    <row r="21" spans="2:19" s="246" customFormat="1" ht="51" customHeight="1">
      <c r="B21" s="247">
        <v>8</v>
      </c>
      <c r="C21" s="248" t="s">
        <v>101</v>
      </c>
      <c r="D21" s="249">
        <v>613600</v>
      </c>
      <c r="E21" s="255">
        <v>130000</v>
      </c>
      <c r="F21" s="255">
        <v>85000</v>
      </c>
      <c r="G21" s="255">
        <f t="shared" si="1"/>
        <v>85000</v>
      </c>
      <c r="H21" s="255">
        <v>11000</v>
      </c>
      <c r="I21" s="255">
        <v>11000</v>
      </c>
      <c r="J21" s="255">
        <v>11000</v>
      </c>
      <c r="K21" s="255">
        <v>11000</v>
      </c>
      <c r="L21" s="255">
        <v>11000</v>
      </c>
      <c r="M21" s="255">
        <v>11000</v>
      </c>
      <c r="N21" s="255">
        <v>11000</v>
      </c>
      <c r="O21" s="255">
        <v>8000</v>
      </c>
      <c r="P21" s="255"/>
      <c r="Q21" s="255"/>
      <c r="R21" s="255"/>
      <c r="S21" s="256"/>
    </row>
    <row r="22" spans="2:19" s="246" customFormat="1" ht="48" customHeight="1">
      <c r="B22" s="247">
        <v>9</v>
      </c>
      <c r="C22" s="248" t="s">
        <v>18</v>
      </c>
      <c r="D22" s="249">
        <v>613700</v>
      </c>
      <c r="E22" s="255">
        <v>16000</v>
      </c>
      <c r="F22" s="255">
        <v>46000</v>
      </c>
      <c r="G22" s="255">
        <f t="shared" si="1"/>
        <v>46000</v>
      </c>
      <c r="H22" s="255">
        <v>3000</v>
      </c>
      <c r="I22" s="255">
        <v>1000</v>
      </c>
      <c r="J22" s="255">
        <v>10000</v>
      </c>
      <c r="K22" s="255">
        <v>12000</v>
      </c>
      <c r="L22" s="255">
        <v>15000</v>
      </c>
      <c r="M22" s="255">
        <v>5000</v>
      </c>
      <c r="N22" s="255"/>
      <c r="O22" s="255"/>
      <c r="P22" s="255"/>
      <c r="Q22" s="255"/>
      <c r="R22" s="255"/>
      <c r="S22" s="256"/>
    </row>
    <row r="23" spans="2:19" s="246" customFormat="1" ht="46.5" customHeight="1">
      <c r="B23" s="247">
        <v>10</v>
      </c>
      <c r="C23" s="248" t="s">
        <v>83</v>
      </c>
      <c r="D23" s="249">
        <v>613800</v>
      </c>
      <c r="E23" s="255">
        <v>3000</v>
      </c>
      <c r="F23" s="255">
        <v>3000</v>
      </c>
      <c r="G23" s="255">
        <f t="shared" si="1"/>
        <v>3000</v>
      </c>
      <c r="H23" s="255">
        <v>2000</v>
      </c>
      <c r="I23" s="255"/>
      <c r="J23" s="255">
        <v>1000</v>
      </c>
      <c r="K23" s="255"/>
      <c r="L23" s="255"/>
      <c r="M23" s="255"/>
      <c r="N23" s="255"/>
      <c r="O23" s="255"/>
      <c r="P23" s="255"/>
      <c r="Q23" s="255"/>
      <c r="R23" s="255"/>
      <c r="S23" s="256"/>
    </row>
    <row r="24" spans="2:19" s="246" customFormat="1" ht="44.25" customHeight="1">
      <c r="B24" s="247">
        <v>11</v>
      </c>
      <c r="C24" s="248" t="s">
        <v>20</v>
      </c>
      <c r="D24" s="249">
        <v>613900</v>
      </c>
      <c r="E24" s="255">
        <v>47000</v>
      </c>
      <c r="F24" s="255">
        <v>50000</v>
      </c>
      <c r="G24" s="255">
        <f t="shared" si="1"/>
        <v>50000</v>
      </c>
      <c r="H24" s="255">
        <v>10000</v>
      </c>
      <c r="I24" s="255">
        <v>2000</v>
      </c>
      <c r="J24" s="255">
        <v>6000</v>
      </c>
      <c r="K24" s="255">
        <v>8000</v>
      </c>
      <c r="L24" s="255">
        <v>5000</v>
      </c>
      <c r="M24" s="255">
        <v>5000</v>
      </c>
      <c r="N24" s="255">
        <v>5000</v>
      </c>
      <c r="O24" s="255">
        <v>5000</v>
      </c>
      <c r="P24" s="255">
        <v>1000</v>
      </c>
      <c r="Q24" s="255">
        <v>1000</v>
      </c>
      <c r="R24" s="255">
        <v>1000</v>
      </c>
      <c r="S24" s="255">
        <v>1000</v>
      </c>
    </row>
    <row r="25" spans="2:19" ht="65.25" customHeight="1" thickBot="1">
      <c r="B25" s="218" t="s">
        <v>21</v>
      </c>
      <c r="C25" s="144" t="s">
        <v>103</v>
      </c>
      <c r="D25" s="179">
        <v>614000</v>
      </c>
      <c r="E25" s="261">
        <f>E26+E31+E33+E44+E47+E49</f>
        <v>0</v>
      </c>
      <c r="F25" s="261">
        <f aca="true" t="shared" si="2" ref="F25:S25">F26+F31+F33+F44+F47+F49</f>
        <v>0</v>
      </c>
      <c r="G25" s="261">
        <f t="shared" si="2"/>
        <v>0</v>
      </c>
      <c r="H25" s="261">
        <f t="shared" si="2"/>
        <v>0</v>
      </c>
      <c r="I25" s="261">
        <f t="shared" si="2"/>
        <v>0</v>
      </c>
      <c r="J25" s="261">
        <f t="shared" si="2"/>
        <v>0</v>
      </c>
      <c r="K25" s="261">
        <f t="shared" si="2"/>
        <v>0</v>
      </c>
      <c r="L25" s="261">
        <f t="shared" si="2"/>
        <v>0</v>
      </c>
      <c r="M25" s="261">
        <f t="shared" si="2"/>
        <v>0</v>
      </c>
      <c r="N25" s="261">
        <f t="shared" si="2"/>
        <v>0</v>
      </c>
      <c r="O25" s="261">
        <f t="shared" si="2"/>
        <v>0</v>
      </c>
      <c r="P25" s="261">
        <f t="shared" si="2"/>
        <v>0</v>
      </c>
      <c r="Q25" s="261">
        <f t="shared" si="2"/>
        <v>0</v>
      </c>
      <c r="R25" s="261">
        <f t="shared" si="2"/>
        <v>0</v>
      </c>
      <c r="S25" s="262">
        <f t="shared" si="2"/>
        <v>0</v>
      </c>
    </row>
    <row r="26" spans="2:19" ht="24.75" customHeight="1">
      <c r="B26" s="219">
        <v>1</v>
      </c>
      <c r="C26" s="240" t="s">
        <v>85</v>
      </c>
      <c r="D26" s="178">
        <v>614100</v>
      </c>
      <c r="E26" s="263">
        <f>SUM(E27:E30)</f>
        <v>0</v>
      </c>
      <c r="F26" s="263">
        <f aca="true" t="shared" si="3" ref="F26:S26">SUM(F27:F30)</f>
        <v>0</v>
      </c>
      <c r="G26" s="263">
        <f t="shared" si="3"/>
        <v>0</v>
      </c>
      <c r="H26" s="263">
        <f t="shared" si="3"/>
        <v>0</v>
      </c>
      <c r="I26" s="263">
        <f t="shared" si="3"/>
        <v>0</v>
      </c>
      <c r="J26" s="263">
        <f t="shared" si="3"/>
        <v>0</v>
      </c>
      <c r="K26" s="263">
        <f t="shared" si="3"/>
        <v>0</v>
      </c>
      <c r="L26" s="263">
        <f t="shared" si="3"/>
        <v>0</v>
      </c>
      <c r="M26" s="263">
        <f t="shared" si="3"/>
        <v>0</v>
      </c>
      <c r="N26" s="263">
        <f t="shared" si="3"/>
        <v>0</v>
      </c>
      <c r="O26" s="263">
        <f t="shared" si="3"/>
        <v>0</v>
      </c>
      <c r="P26" s="263">
        <f t="shared" si="3"/>
        <v>0</v>
      </c>
      <c r="Q26" s="263">
        <f t="shared" si="3"/>
        <v>0</v>
      </c>
      <c r="R26" s="263">
        <f t="shared" si="3"/>
        <v>0</v>
      </c>
      <c r="S26" s="263">
        <f t="shared" si="3"/>
        <v>0</v>
      </c>
    </row>
    <row r="27" spans="2:19" ht="24.75" customHeight="1">
      <c r="B27" s="33"/>
      <c r="C27" s="239"/>
      <c r="D27" s="165"/>
      <c r="E27" s="264"/>
      <c r="F27" s="264"/>
      <c r="G27" s="264">
        <f t="shared" si="1"/>
        <v>0</v>
      </c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</row>
    <row r="28" spans="2:19" ht="24.75" customHeight="1">
      <c r="B28" s="33"/>
      <c r="C28" s="239"/>
      <c r="D28" s="165"/>
      <c r="E28" s="264"/>
      <c r="F28" s="264"/>
      <c r="G28" s="264">
        <f t="shared" si="1"/>
        <v>0</v>
      </c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</row>
    <row r="29" spans="2:19" ht="24.75" customHeight="1">
      <c r="B29" s="37"/>
      <c r="C29" s="121"/>
      <c r="D29" s="167"/>
      <c r="E29" s="259"/>
      <c r="F29" s="259"/>
      <c r="G29" s="259">
        <f t="shared" si="1"/>
        <v>0</v>
      </c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60"/>
    </row>
    <row r="30" spans="2:19" ht="24.75" customHeight="1">
      <c r="B30" s="37"/>
      <c r="C30" s="121"/>
      <c r="D30" s="167"/>
      <c r="E30" s="259"/>
      <c r="F30" s="259"/>
      <c r="G30" s="259">
        <f t="shared" si="1"/>
        <v>0</v>
      </c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60"/>
    </row>
    <row r="31" spans="2:19" ht="24.75" customHeight="1">
      <c r="B31" s="37">
        <v>2</v>
      </c>
      <c r="C31" s="121" t="s">
        <v>86</v>
      </c>
      <c r="D31" s="167">
        <v>614200</v>
      </c>
      <c r="E31" s="259">
        <f>E32</f>
        <v>0</v>
      </c>
      <c r="F31" s="259">
        <f aca="true" t="shared" si="4" ref="F31:S31">F32</f>
        <v>0</v>
      </c>
      <c r="G31" s="259">
        <f t="shared" si="4"/>
        <v>0</v>
      </c>
      <c r="H31" s="259">
        <f t="shared" si="4"/>
        <v>0</v>
      </c>
      <c r="I31" s="259">
        <f t="shared" si="4"/>
        <v>0</v>
      </c>
      <c r="J31" s="259">
        <f t="shared" si="4"/>
        <v>0</v>
      </c>
      <c r="K31" s="259">
        <f t="shared" si="4"/>
        <v>0</v>
      </c>
      <c r="L31" s="259">
        <f t="shared" si="4"/>
        <v>0</v>
      </c>
      <c r="M31" s="259">
        <f t="shared" si="4"/>
        <v>0</v>
      </c>
      <c r="N31" s="259">
        <f t="shared" si="4"/>
        <v>0</v>
      </c>
      <c r="O31" s="259">
        <f t="shared" si="4"/>
        <v>0</v>
      </c>
      <c r="P31" s="259">
        <f t="shared" si="4"/>
        <v>0</v>
      </c>
      <c r="Q31" s="259">
        <f t="shared" si="4"/>
        <v>0</v>
      </c>
      <c r="R31" s="259">
        <f t="shared" si="4"/>
        <v>0</v>
      </c>
      <c r="S31" s="259">
        <f t="shared" si="4"/>
        <v>0</v>
      </c>
    </row>
    <row r="32" spans="2:19" ht="24.75" customHeight="1">
      <c r="B32" s="37"/>
      <c r="C32" s="121"/>
      <c r="D32" s="167"/>
      <c r="E32" s="163"/>
      <c r="F32" s="163"/>
      <c r="G32" s="259">
        <f t="shared" si="1"/>
        <v>0</v>
      </c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60"/>
    </row>
    <row r="33" spans="2:19" ht="24.75" customHeight="1">
      <c r="B33" s="37">
        <v>3</v>
      </c>
      <c r="C33" s="124" t="s">
        <v>87</v>
      </c>
      <c r="D33" s="167">
        <v>614300</v>
      </c>
      <c r="E33" s="259">
        <f>SUM(E34:E43)</f>
        <v>0</v>
      </c>
      <c r="F33" s="259">
        <f>SUM(F34:F43)</f>
        <v>0</v>
      </c>
      <c r="G33" s="259">
        <f>SUM(G34:G43)</f>
        <v>0</v>
      </c>
      <c r="H33" s="259">
        <f>SUM(H34:H43)</f>
        <v>0</v>
      </c>
      <c r="I33" s="259">
        <f aca="true" t="shared" si="5" ref="I33:S33">SUM(I34:I43)</f>
        <v>0</v>
      </c>
      <c r="J33" s="259">
        <f t="shared" si="5"/>
        <v>0</v>
      </c>
      <c r="K33" s="259">
        <f t="shared" si="5"/>
        <v>0</v>
      </c>
      <c r="L33" s="259">
        <f t="shared" si="5"/>
        <v>0</v>
      </c>
      <c r="M33" s="259">
        <f t="shared" si="5"/>
        <v>0</v>
      </c>
      <c r="N33" s="259">
        <f t="shared" si="5"/>
        <v>0</v>
      </c>
      <c r="O33" s="259">
        <f t="shared" si="5"/>
        <v>0</v>
      </c>
      <c r="P33" s="259">
        <f t="shared" si="5"/>
        <v>0</v>
      </c>
      <c r="Q33" s="259">
        <f t="shared" si="5"/>
        <v>0</v>
      </c>
      <c r="R33" s="259">
        <f t="shared" si="5"/>
        <v>0</v>
      </c>
      <c r="S33" s="259">
        <f t="shared" si="5"/>
        <v>0</v>
      </c>
    </row>
    <row r="34" spans="2:19" ht="24.75" customHeight="1">
      <c r="B34" s="37"/>
      <c r="C34" s="121"/>
      <c r="D34" s="167"/>
      <c r="E34" s="259"/>
      <c r="F34" s="259"/>
      <c r="G34" s="259">
        <f t="shared" si="1"/>
        <v>0</v>
      </c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60"/>
    </row>
    <row r="35" spans="2:19" ht="24.75" customHeight="1">
      <c r="B35" s="37"/>
      <c r="C35" s="121"/>
      <c r="D35" s="167"/>
      <c r="E35" s="259"/>
      <c r="F35" s="259"/>
      <c r="G35" s="259">
        <f t="shared" si="1"/>
        <v>0</v>
      </c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60"/>
    </row>
    <row r="36" spans="2:19" ht="24.75" customHeight="1">
      <c r="B36" s="37"/>
      <c r="C36" s="121"/>
      <c r="D36" s="167"/>
      <c r="E36" s="259"/>
      <c r="F36" s="259"/>
      <c r="G36" s="259">
        <f t="shared" si="1"/>
        <v>0</v>
      </c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60"/>
    </row>
    <row r="37" spans="2:19" ht="24.75" customHeight="1">
      <c r="B37" s="37"/>
      <c r="C37" s="121"/>
      <c r="D37" s="167"/>
      <c r="E37" s="259"/>
      <c r="F37" s="259"/>
      <c r="G37" s="259">
        <f t="shared" si="1"/>
        <v>0</v>
      </c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60"/>
    </row>
    <row r="38" spans="2:19" ht="24.75" customHeight="1">
      <c r="B38" s="37"/>
      <c r="C38" s="121"/>
      <c r="D38" s="167"/>
      <c r="E38" s="259"/>
      <c r="F38" s="259"/>
      <c r="G38" s="259">
        <f t="shared" si="1"/>
        <v>0</v>
      </c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60"/>
    </row>
    <row r="39" spans="2:19" ht="24.75" customHeight="1">
      <c r="B39" s="37"/>
      <c r="C39" s="121"/>
      <c r="D39" s="167"/>
      <c r="E39" s="259"/>
      <c r="F39" s="259"/>
      <c r="G39" s="259">
        <f t="shared" si="1"/>
        <v>0</v>
      </c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60"/>
    </row>
    <row r="40" spans="2:19" ht="24.75" customHeight="1">
      <c r="B40" s="32"/>
      <c r="C40" s="121"/>
      <c r="D40" s="165"/>
      <c r="E40" s="264"/>
      <c r="F40" s="264"/>
      <c r="G40" s="259">
        <f t="shared" si="1"/>
        <v>0</v>
      </c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0"/>
    </row>
    <row r="41" spans="2:19" ht="24.75" customHeight="1">
      <c r="B41" s="37"/>
      <c r="C41" s="121"/>
      <c r="D41" s="167"/>
      <c r="E41" s="259"/>
      <c r="F41" s="259"/>
      <c r="G41" s="259">
        <f t="shared" si="1"/>
        <v>0</v>
      </c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60"/>
    </row>
    <row r="42" spans="2:19" ht="24.75" customHeight="1">
      <c r="B42" s="37"/>
      <c r="C42" s="121"/>
      <c r="D42" s="167"/>
      <c r="E42" s="259"/>
      <c r="F42" s="259"/>
      <c r="G42" s="259">
        <f t="shared" si="1"/>
        <v>0</v>
      </c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60"/>
    </row>
    <row r="43" spans="2:19" ht="24.75" customHeight="1">
      <c r="B43" s="32"/>
      <c r="C43" s="121"/>
      <c r="D43" s="165"/>
      <c r="E43" s="264"/>
      <c r="F43" s="264"/>
      <c r="G43" s="259">
        <f t="shared" si="1"/>
        <v>0</v>
      </c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0"/>
    </row>
    <row r="44" spans="2:19" ht="24.75" customHeight="1">
      <c r="B44" s="37">
        <v>4</v>
      </c>
      <c r="C44" s="121" t="s">
        <v>88</v>
      </c>
      <c r="D44" s="167">
        <v>614700</v>
      </c>
      <c r="E44" s="259">
        <f>SUM(E45:E46)</f>
        <v>0</v>
      </c>
      <c r="F44" s="259">
        <f aca="true" t="shared" si="6" ref="F44:S44">SUM(F45:F46)</f>
        <v>0</v>
      </c>
      <c r="G44" s="259">
        <f t="shared" si="6"/>
        <v>0</v>
      </c>
      <c r="H44" s="259">
        <f>SUM(H45:H46)</f>
        <v>0</v>
      </c>
      <c r="I44" s="259">
        <f t="shared" si="6"/>
        <v>0</v>
      </c>
      <c r="J44" s="259">
        <f t="shared" si="6"/>
        <v>0</v>
      </c>
      <c r="K44" s="259">
        <f t="shared" si="6"/>
        <v>0</v>
      </c>
      <c r="L44" s="259">
        <f t="shared" si="6"/>
        <v>0</v>
      </c>
      <c r="M44" s="259">
        <f t="shared" si="6"/>
        <v>0</v>
      </c>
      <c r="N44" s="259">
        <f t="shared" si="6"/>
        <v>0</v>
      </c>
      <c r="O44" s="259">
        <f t="shared" si="6"/>
        <v>0</v>
      </c>
      <c r="P44" s="259">
        <f t="shared" si="6"/>
        <v>0</v>
      </c>
      <c r="Q44" s="259">
        <f t="shared" si="6"/>
        <v>0</v>
      </c>
      <c r="R44" s="259">
        <f t="shared" si="6"/>
        <v>0</v>
      </c>
      <c r="S44" s="260">
        <f t="shared" si="6"/>
        <v>0</v>
      </c>
    </row>
    <row r="45" spans="2:19" ht="24.75" customHeight="1">
      <c r="B45" s="37"/>
      <c r="C45" s="121"/>
      <c r="D45" s="167"/>
      <c r="E45" s="259"/>
      <c r="F45" s="259"/>
      <c r="G45" s="259">
        <f t="shared" si="1"/>
        <v>0</v>
      </c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60"/>
    </row>
    <row r="46" spans="2:19" ht="24.75" customHeight="1">
      <c r="B46" s="37"/>
      <c r="C46" s="121"/>
      <c r="D46" s="167"/>
      <c r="E46" s="259"/>
      <c r="F46" s="259"/>
      <c r="G46" s="259">
        <f t="shared" si="1"/>
        <v>0</v>
      </c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60"/>
    </row>
    <row r="47" spans="2:19" ht="24.75" customHeight="1">
      <c r="B47" s="37">
        <v>5</v>
      </c>
      <c r="C47" s="121" t="s">
        <v>89</v>
      </c>
      <c r="D47" s="167">
        <v>614800</v>
      </c>
      <c r="E47" s="259">
        <f>E48</f>
        <v>0</v>
      </c>
      <c r="F47" s="259">
        <f aca="true" t="shared" si="7" ref="F47:S47">F48</f>
        <v>0</v>
      </c>
      <c r="G47" s="259">
        <f t="shared" si="7"/>
        <v>0</v>
      </c>
      <c r="H47" s="259">
        <f t="shared" si="7"/>
        <v>0</v>
      </c>
      <c r="I47" s="259">
        <f t="shared" si="7"/>
        <v>0</v>
      </c>
      <c r="J47" s="259">
        <f t="shared" si="7"/>
        <v>0</v>
      </c>
      <c r="K47" s="259">
        <f t="shared" si="7"/>
        <v>0</v>
      </c>
      <c r="L47" s="259">
        <f t="shared" si="7"/>
        <v>0</v>
      </c>
      <c r="M47" s="259">
        <f t="shared" si="7"/>
        <v>0</v>
      </c>
      <c r="N47" s="259">
        <f t="shared" si="7"/>
        <v>0</v>
      </c>
      <c r="O47" s="259">
        <f t="shared" si="7"/>
        <v>0</v>
      </c>
      <c r="P47" s="259">
        <f t="shared" si="7"/>
        <v>0</v>
      </c>
      <c r="Q47" s="259">
        <f t="shared" si="7"/>
        <v>0</v>
      </c>
      <c r="R47" s="259">
        <f t="shared" si="7"/>
        <v>0</v>
      </c>
      <c r="S47" s="260">
        <f t="shared" si="7"/>
        <v>0</v>
      </c>
    </row>
    <row r="48" spans="2:19" ht="24.75" customHeight="1">
      <c r="B48" s="37"/>
      <c r="C48" s="121"/>
      <c r="D48" s="167"/>
      <c r="E48" s="259"/>
      <c r="F48" s="259"/>
      <c r="G48" s="259">
        <f t="shared" si="1"/>
        <v>0</v>
      </c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60"/>
    </row>
    <row r="49" spans="2:19" ht="24.75" customHeight="1">
      <c r="B49" s="37">
        <v>6</v>
      </c>
      <c r="C49" s="121" t="s">
        <v>90</v>
      </c>
      <c r="D49" s="167">
        <v>614900</v>
      </c>
      <c r="E49" s="259">
        <f>E50</f>
        <v>0</v>
      </c>
      <c r="F49" s="259">
        <f aca="true" t="shared" si="8" ref="F49:S49">F50</f>
        <v>0</v>
      </c>
      <c r="G49" s="259">
        <f t="shared" si="8"/>
        <v>0</v>
      </c>
      <c r="H49" s="259">
        <f t="shared" si="8"/>
        <v>0</v>
      </c>
      <c r="I49" s="259">
        <f t="shared" si="8"/>
        <v>0</v>
      </c>
      <c r="J49" s="259">
        <f t="shared" si="8"/>
        <v>0</v>
      </c>
      <c r="K49" s="259">
        <f t="shared" si="8"/>
        <v>0</v>
      </c>
      <c r="L49" s="259">
        <f t="shared" si="8"/>
        <v>0</v>
      </c>
      <c r="M49" s="259">
        <f t="shared" si="8"/>
        <v>0</v>
      </c>
      <c r="N49" s="259">
        <f t="shared" si="8"/>
        <v>0</v>
      </c>
      <c r="O49" s="259">
        <f t="shared" si="8"/>
        <v>0</v>
      </c>
      <c r="P49" s="259">
        <f t="shared" si="8"/>
        <v>0</v>
      </c>
      <c r="Q49" s="259">
        <f t="shared" si="8"/>
        <v>0</v>
      </c>
      <c r="R49" s="259">
        <f t="shared" si="8"/>
        <v>0</v>
      </c>
      <c r="S49" s="260">
        <f t="shared" si="8"/>
        <v>0</v>
      </c>
    </row>
    <row r="50" spans="2:19" ht="24.75" customHeight="1">
      <c r="B50" s="32"/>
      <c r="C50" s="117"/>
      <c r="D50" s="169"/>
      <c r="E50" s="259"/>
      <c r="F50" s="259"/>
      <c r="G50" s="259">
        <f t="shared" si="1"/>
        <v>0</v>
      </c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60"/>
    </row>
    <row r="51" spans="2:19" ht="24.75" customHeight="1" thickBot="1">
      <c r="B51" s="218" t="s">
        <v>23</v>
      </c>
      <c r="C51" s="144" t="s">
        <v>102</v>
      </c>
      <c r="D51" s="179">
        <v>615000</v>
      </c>
      <c r="E51" s="261">
        <f>E52+E55</f>
        <v>0</v>
      </c>
      <c r="F51" s="261">
        <f aca="true" t="shared" si="9" ref="F51:S51">F52+F55</f>
        <v>0</v>
      </c>
      <c r="G51" s="261">
        <f t="shared" si="9"/>
        <v>0</v>
      </c>
      <c r="H51" s="261">
        <f t="shared" si="9"/>
        <v>0</v>
      </c>
      <c r="I51" s="261">
        <f t="shared" si="9"/>
        <v>0</v>
      </c>
      <c r="J51" s="261">
        <f t="shared" si="9"/>
        <v>0</v>
      </c>
      <c r="K51" s="261">
        <f t="shared" si="9"/>
        <v>0</v>
      </c>
      <c r="L51" s="261">
        <f t="shared" si="9"/>
        <v>0</v>
      </c>
      <c r="M51" s="261">
        <f t="shared" si="9"/>
        <v>0</v>
      </c>
      <c r="N51" s="261">
        <f t="shared" si="9"/>
        <v>0</v>
      </c>
      <c r="O51" s="261">
        <f t="shared" si="9"/>
        <v>0</v>
      </c>
      <c r="P51" s="261">
        <f t="shared" si="9"/>
        <v>0</v>
      </c>
      <c r="Q51" s="261">
        <f t="shared" si="9"/>
        <v>0</v>
      </c>
      <c r="R51" s="261">
        <f t="shared" si="9"/>
        <v>0</v>
      </c>
      <c r="S51" s="262">
        <f t="shared" si="9"/>
        <v>0</v>
      </c>
    </row>
    <row r="52" spans="2:19" ht="24.75" customHeight="1">
      <c r="B52" s="219">
        <v>1</v>
      </c>
      <c r="C52" s="189" t="s">
        <v>91</v>
      </c>
      <c r="D52" s="178">
        <v>615100</v>
      </c>
      <c r="E52" s="263">
        <f>SUM(E53:E54)</f>
        <v>0</v>
      </c>
      <c r="F52" s="263">
        <f aca="true" t="shared" si="10" ref="F52:S52">SUM(F53:F54)</f>
        <v>0</v>
      </c>
      <c r="G52" s="263">
        <f t="shared" si="10"/>
        <v>0</v>
      </c>
      <c r="H52" s="263">
        <f t="shared" si="10"/>
        <v>0</v>
      </c>
      <c r="I52" s="263">
        <f t="shared" si="10"/>
        <v>0</v>
      </c>
      <c r="J52" s="263">
        <f t="shared" si="10"/>
        <v>0</v>
      </c>
      <c r="K52" s="263">
        <f t="shared" si="10"/>
        <v>0</v>
      </c>
      <c r="L52" s="263">
        <f t="shared" si="10"/>
        <v>0</v>
      </c>
      <c r="M52" s="263">
        <f t="shared" si="10"/>
        <v>0</v>
      </c>
      <c r="N52" s="263">
        <f t="shared" si="10"/>
        <v>0</v>
      </c>
      <c r="O52" s="263">
        <f t="shared" si="10"/>
        <v>0</v>
      </c>
      <c r="P52" s="263">
        <f t="shared" si="10"/>
        <v>0</v>
      </c>
      <c r="Q52" s="263">
        <f t="shared" si="10"/>
        <v>0</v>
      </c>
      <c r="R52" s="263">
        <f t="shared" si="10"/>
        <v>0</v>
      </c>
      <c r="S52" s="265">
        <f t="shared" si="10"/>
        <v>0</v>
      </c>
    </row>
    <row r="53" spans="2:19" ht="24.75" customHeight="1">
      <c r="B53" s="37"/>
      <c r="C53" s="121"/>
      <c r="D53" s="167"/>
      <c r="E53" s="266"/>
      <c r="F53" s="266"/>
      <c r="G53" s="259">
        <f t="shared" si="1"/>
        <v>0</v>
      </c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7"/>
    </row>
    <row r="54" spans="2:19" ht="24.75" customHeight="1">
      <c r="B54" s="37"/>
      <c r="C54" s="121"/>
      <c r="D54" s="167"/>
      <c r="E54" s="266"/>
      <c r="F54" s="266"/>
      <c r="G54" s="259">
        <f t="shared" si="1"/>
        <v>0</v>
      </c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7"/>
    </row>
    <row r="55" spans="2:19" ht="24.75" customHeight="1">
      <c r="B55" s="37">
        <v>2</v>
      </c>
      <c r="C55" s="123" t="s">
        <v>92</v>
      </c>
      <c r="D55" s="167">
        <v>615200</v>
      </c>
      <c r="E55" s="266">
        <f>E56</f>
        <v>0</v>
      </c>
      <c r="F55" s="266">
        <f aca="true" t="shared" si="11" ref="F55:S55">F56</f>
        <v>0</v>
      </c>
      <c r="G55" s="266">
        <f t="shared" si="11"/>
        <v>0</v>
      </c>
      <c r="H55" s="266">
        <f t="shared" si="11"/>
        <v>0</v>
      </c>
      <c r="I55" s="266">
        <f t="shared" si="11"/>
        <v>0</v>
      </c>
      <c r="J55" s="266">
        <f t="shared" si="11"/>
        <v>0</v>
      </c>
      <c r="K55" s="266">
        <f t="shared" si="11"/>
        <v>0</v>
      </c>
      <c r="L55" s="266">
        <f t="shared" si="11"/>
        <v>0</v>
      </c>
      <c r="M55" s="266">
        <f t="shared" si="11"/>
        <v>0</v>
      </c>
      <c r="N55" s="266">
        <f t="shared" si="11"/>
        <v>0</v>
      </c>
      <c r="O55" s="266">
        <f t="shared" si="11"/>
        <v>0</v>
      </c>
      <c r="P55" s="266">
        <f t="shared" si="11"/>
        <v>0</v>
      </c>
      <c r="Q55" s="266">
        <f t="shared" si="11"/>
        <v>0</v>
      </c>
      <c r="R55" s="266">
        <f t="shared" si="11"/>
        <v>0</v>
      </c>
      <c r="S55" s="267">
        <f t="shared" si="11"/>
        <v>0</v>
      </c>
    </row>
    <row r="56" spans="2:19" ht="24.75" customHeight="1">
      <c r="B56" s="37"/>
      <c r="C56" s="123"/>
      <c r="D56" s="167"/>
      <c r="E56" s="266"/>
      <c r="F56" s="266"/>
      <c r="G56" s="259">
        <f t="shared" si="1"/>
        <v>0</v>
      </c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7"/>
    </row>
    <row r="57" spans="2:19" ht="24.75" customHeight="1" thickBot="1">
      <c r="B57" s="218" t="s">
        <v>24</v>
      </c>
      <c r="C57" s="144" t="s">
        <v>48</v>
      </c>
      <c r="D57" s="179">
        <v>616000</v>
      </c>
      <c r="E57" s="261">
        <f>E58</f>
        <v>0</v>
      </c>
      <c r="F57" s="261">
        <f aca="true" t="shared" si="12" ref="F57:S57">F58</f>
        <v>0</v>
      </c>
      <c r="G57" s="261">
        <f t="shared" si="12"/>
        <v>0</v>
      </c>
      <c r="H57" s="261">
        <f t="shared" si="12"/>
        <v>0</v>
      </c>
      <c r="I57" s="261">
        <f t="shared" si="12"/>
        <v>0</v>
      </c>
      <c r="J57" s="261">
        <f t="shared" si="12"/>
        <v>0</v>
      </c>
      <c r="K57" s="261">
        <f t="shared" si="12"/>
        <v>0</v>
      </c>
      <c r="L57" s="261">
        <f t="shared" si="12"/>
        <v>0</v>
      </c>
      <c r="M57" s="261">
        <f t="shared" si="12"/>
        <v>0</v>
      </c>
      <c r="N57" s="261">
        <f t="shared" si="12"/>
        <v>0</v>
      </c>
      <c r="O57" s="261">
        <f t="shared" si="12"/>
        <v>0</v>
      </c>
      <c r="P57" s="261">
        <f t="shared" si="12"/>
        <v>0</v>
      </c>
      <c r="Q57" s="261">
        <f t="shared" si="12"/>
        <v>0</v>
      </c>
      <c r="R57" s="261">
        <f t="shared" si="12"/>
        <v>0</v>
      </c>
      <c r="S57" s="262">
        <f t="shared" si="12"/>
        <v>0</v>
      </c>
    </row>
    <row r="58" spans="2:19" ht="24.75" customHeight="1">
      <c r="B58" s="220">
        <v>1</v>
      </c>
      <c r="C58" s="188" t="s">
        <v>93</v>
      </c>
      <c r="D58" s="180">
        <v>616200</v>
      </c>
      <c r="E58" s="268"/>
      <c r="F58" s="268"/>
      <c r="G58" s="257">
        <f t="shared" si="1"/>
        <v>0</v>
      </c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9"/>
    </row>
    <row r="59" spans="2:19" ht="57.75" thickBot="1">
      <c r="B59" s="218" t="s">
        <v>28</v>
      </c>
      <c r="C59" s="144" t="s">
        <v>143</v>
      </c>
      <c r="D59" s="187"/>
      <c r="E59" s="261">
        <f>SUM(E60:E65)</f>
        <v>48000</v>
      </c>
      <c r="F59" s="261">
        <f aca="true" t="shared" si="13" ref="F59:S59">SUM(F60:F65)</f>
        <v>48000</v>
      </c>
      <c r="G59" s="261">
        <f t="shared" si="13"/>
        <v>48000</v>
      </c>
      <c r="H59" s="261">
        <f t="shared" si="13"/>
        <v>0</v>
      </c>
      <c r="I59" s="261">
        <f t="shared" si="13"/>
        <v>0</v>
      </c>
      <c r="J59" s="261">
        <f t="shared" si="13"/>
        <v>48000</v>
      </c>
      <c r="K59" s="261">
        <f t="shared" si="13"/>
        <v>0</v>
      </c>
      <c r="L59" s="261">
        <f t="shared" si="13"/>
        <v>0</v>
      </c>
      <c r="M59" s="261">
        <f t="shared" si="13"/>
        <v>0</v>
      </c>
      <c r="N59" s="261">
        <f t="shared" si="13"/>
        <v>0</v>
      </c>
      <c r="O59" s="261">
        <f t="shared" si="13"/>
        <v>0</v>
      </c>
      <c r="P59" s="261">
        <f t="shared" si="13"/>
        <v>0</v>
      </c>
      <c r="Q59" s="261">
        <f t="shared" si="13"/>
        <v>0</v>
      </c>
      <c r="R59" s="261">
        <f t="shared" si="13"/>
        <v>0</v>
      </c>
      <c r="S59" s="262">
        <f t="shared" si="13"/>
        <v>0</v>
      </c>
    </row>
    <row r="60" spans="2:20" ht="41.25" customHeight="1">
      <c r="B60" s="221">
        <v>1</v>
      </c>
      <c r="C60" s="186" t="s">
        <v>94</v>
      </c>
      <c r="D60" s="181">
        <v>821100</v>
      </c>
      <c r="E60" s="257"/>
      <c r="F60" s="257"/>
      <c r="G60" s="257">
        <f t="shared" si="1"/>
        <v>0</v>
      </c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8"/>
      <c r="T60" s="177"/>
    </row>
    <row r="61" spans="2:20" ht="34.5" customHeight="1">
      <c r="B61" s="32">
        <v>2</v>
      </c>
      <c r="C61" s="117" t="s">
        <v>43</v>
      </c>
      <c r="D61" s="169">
        <v>821200</v>
      </c>
      <c r="E61" s="259"/>
      <c r="F61" s="259"/>
      <c r="G61" s="259">
        <f t="shared" si="1"/>
        <v>0</v>
      </c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60"/>
      <c r="T61" s="177"/>
    </row>
    <row r="62" spans="2:20" ht="34.5" customHeight="1">
      <c r="B62" s="32">
        <v>3</v>
      </c>
      <c r="C62" s="324" t="s">
        <v>355</v>
      </c>
      <c r="D62" s="169">
        <v>821300</v>
      </c>
      <c r="E62" s="259">
        <v>48000</v>
      </c>
      <c r="F62" s="259">
        <v>48000</v>
      </c>
      <c r="G62" s="259">
        <f t="shared" si="1"/>
        <v>48000</v>
      </c>
      <c r="H62" s="259"/>
      <c r="I62" s="259"/>
      <c r="J62" s="259">
        <v>48000</v>
      </c>
      <c r="K62" s="259"/>
      <c r="L62" s="259"/>
      <c r="M62" s="259"/>
      <c r="N62" s="259"/>
      <c r="O62" s="259"/>
      <c r="P62" s="259"/>
      <c r="Q62" s="259"/>
      <c r="R62" s="259"/>
      <c r="S62" s="260"/>
      <c r="T62" s="177"/>
    </row>
    <row r="63" spans="2:19" ht="39" customHeight="1">
      <c r="B63" s="32">
        <v>4</v>
      </c>
      <c r="C63" s="123" t="s">
        <v>45</v>
      </c>
      <c r="D63" s="169">
        <v>821400</v>
      </c>
      <c r="E63" s="259"/>
      <c r="F63" s="259"/>
      <c r="G63" s="259">
        <f t="shared" si="1"/>
        <v>0</v>
      </c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60"/>
    </row>
    <row r="64" spans="2:19" ht="39.75" customHeight="1">
      <c r="B64" s="32">
        <v>5</v>
      </c>
      <c r="C64" s="123" t="s">
        <v>46</v>
      </c>
      <c r="D64" s="169">
        <v>821500</v>
      </c>
      <c r="E64" s="259"/>
      <c r="F64" s="259"/>
      <c r="G64" s="259">
        <f t="shared" si="1"/>
        <v>0</v>
      </c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60"/>
    </row>
    <row r="65" spans="2:20" ht="41.25" customHeight="1">
      <c r="B65" s="32">
        <v>6</v>
      </c>
      <c r="C65" s="123" t="s">
        <v>47</v>
      </c>
      <c r="D65" s="169">
        <v>821600</v>
      </c>
      <c r="E65" s="259"/>
      <c r="F65" s="259"/>
      <c r="G65" s="259">
        <f t="shared" si="1"/>
        <v>0</v>
      </c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60"/>
      <c r="T65" s="11"/>
    </row>
    <row r="66" spans="2:20" ht="47.25" customHeight="1" thickBot="1">
      <c r="B66" s="218"/>
      <c r="C66" s="144" t="s">
        <v>49</v>
      </c>
      <c r="D66" s="187"/>
      <c r="E66" s="261">
        <f>E59+E57+E51+E25+E13</f>
        <v>1462000</v>
      </c>
      <c r="F66" s="261">
        <f aca="true" t="shared" si="14" ref="F66:S66">F59+F57+F51+F25+F13</f>
        <v>1462000</v>
      </c>
      <c r="G66" s="261">
        <f t="shared" si="14"/>
        <v>1462000</v>
      </c>
      <c r="H66" s="261">
        <f t="shared" si="14"/>
        <v>138900</v>
      </c>
      <c r="I66" s="261">
        <f t="shared" si="14"/>
        <v>111100</v>
      </c>
      <c r="J66" s="261">
        <f t="shared" si="14"/>
        <v>192300</v>
      </c>
      <c r="K66" s="261">
        <f t="shared" si="14"/>
        <v>155000</v>
      </c>
      <c r="L66" s="261">
        <f t="shared" si="14"/>
        <v>131500</v>
      </c>
      <c r="M66" s="261">
        <f t="shared" si="14"/>
        <v>125700</v>
      </c>
      <c r="N66" s="261">
        <f t="shared" si="14"/>
        <v>133000</v>
      </c>
      <c r="O66" s="261">
        <f t="shared" si="14"/>
        <v>107500</v>
      </c>
      <c r="P66" s="261">
        <f t="shared" si="14"/>
        <v>95000</v>
      </c>
      <c r="Q66" s="261">
        <f t="shared" si="14"/>
        <v>99000</v>
      </c>
      <c r="R66" s="261">
        <f t="shared" si="14"/>
        <v>91500</v>
      </c>
      <c r="S66" s="262">
        <f t="shared" si="14"/>
        <v>81500</v>
      </c>
      <c r="T66" s="11"/>
    </row>
    <row r="67" spans="2:20" ht="20.25" customHeight="1">
      <c r="B67" s="135"/>
      <c r="C67" s="448" t="s">
        <v>121</v>
      </c>
      <c r="D67" s="448"/>
      <c r="E67" s="448"/>
      <c r="F67" s="448"/>
      <c r="G67" s="448"/>
      <c r="H67" s="448"/>
      <c r="I67" s="448"/>
      <c r="J67" s="448"/>
      <c r="K67" s="448"/>
      <c r="L67" s="448"/>
      <c r="M67" s="448"/>
      <c r="N67" s="448"/>
      <c r="O67" s="448"/>
      <c r="P67" s="448"/>
      <c r="Q67" s="236"/>
      <c r="R67" s="236"/>
      <c r="S67" s="236"/>
      <c r="T67" s="11"/>
    </row>
    <row r="68" spans="2:20" ht="18.75">
      <c r="B68" s="135"/>
      <c r="C68" s="136"/>
      <c r="D68" s="137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11"/>
    </row>
    <row r="69" spans="2:20" ht="15.75" customHeight="1">
      <c r="B69" s="10"/>
      <c r="C69" s="435"/>
      <c r="D69" s="435"/>
      <c r="E69" s="435"/>
      <c r="F69" s="435"/>
      <c r="G69" s="435"/>
      <c r="H69" s="435"/>
      <c r="I69" s="435"/>
      <c r="J69" s="435"/>
      <c r="K69" s="435"/>
      <c r="L69" s="435"/>
      <c r="M69" s="435"/>
      <c r="N69" s="435"/>
      <c r="O69" s="435"/>
      <c r="P69" s="6"/>
      <c r="Q69" s="6"/>
      <c r="R69" s="6"/>
      <c r="S69" s="6"/>
      <c r="T69" s="11"/>
    </row>
    <row r="70" spans="2:20" ht="15.75" customHeight="1">
      <c r="B70" s="10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6"/>
      <c r="Q70" s="132"/>
      <c r="R70" s="132"/>
      <c r="S70" s="132"/>
      <c r="T70" s="11"/>
    </row>
    <row r="71" spans="2:20" ht="15.75" customHeight="1">
      <c r="B71" s="10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6"/>
      <c r="Q71" s="6"/>
      <c r="R71" s="6"/>
      <c r="S71" s="6"/>
      <c r="T71" s="11"/>
    </row>
    <row r="72" spans="2:20" ht="15" customHeight="1">
      <c r="B72" s="11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1"/>
      <c r="O72" s="13"/>
      <c r="P72" s="13"/>
      <c r="Q72" s="11"/>
      <c r="R72" s="134" t="s">
        <v>97</v>
      </c>
      <c r="T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2:19" ht="18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0"/>
      <c r="P74" s="7"/>
      <c r="Q74" s="11"/>
      <c r="R74" s="10"/>
      <c r="S74" s="53"/>
    </row>
    <row r="75" spans="2:19" ht="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spans="2:19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</sheetData>
  <sheetProtection password="C5E3" sheet="1" formatCells="0" formatColumns="0" formatRows="0"/>
  <mergeCells count="14">
    <mergeCell ref="D9:D11"/>
    <mergeCell ref="E9:E11"/>
    <mergeCell ref="F9:F11"/>
    <mergeCell ref="G9:G11"/>
    <mergeCell ref="H9:S10"/>
    <mergeCell ref="C67:P67"/>
    <mergeCell ref="C69:O69"/>
    <mergeCell ref="B7:O7"/>
    <mergeCell ref="B1:S1"/>
    <mergeCell ref="Q2:R3"/>
    <mergeCell ref="B3:C3"/>
    <mergeCell ref="D3:O3"/>
    <mergeCell ref="B9:B11"/>
    <mergeCell ref="C9:C11"/>
  </mergeCells>
  <printOptions/>
  <pageMargins left="0.3937007874015748" right="0.2362204724409449" top="0.9448818897637796" bottom="0.4330708661417323" header="0.31496062992125984" footer="0.1968503937007874"/>
  <pageSetup fitToHeight="2" fitToWidth="1" horizontalDpi="600" verticalDpi="600" orientation="landscape" paperSize="9" scale="39" r:id="rId1"/>
  <headerFooter>
    <oddFooter>&amp;C&amp;A&amp;RPage &amp;P</oddFooter>
  </headerFooter>
  <rowBreaks count="1" manualBreakCount="1">
    <brk id="50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7"/>
  <sheetViews>
    <sheetView view="pageBreakPreview" zoomScale="54" zoomScaleNormal="60" zoomScaleSheetLayoutView="54" zoomScalePageLayoutView="0" workbookViewId="0" topLeftCell="D37">
      <selection activeCell="I25" sqref="I2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90" t="s">
        <v>95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</row>
    <row r="2" spans="17:19" ht="15.75" customHeight="1">
      <c r="Q2" s="392" t="s">
        <v>96</v>
      </c>
      <c r="R2" s="392"/>
      <c r="S2" s="126"/>
    </row>
    <row r="3" spans="2:19" ht="21.75" customHeight="1">
      <c r="B3" s="390" t="s">
        <v>100</v>
      </c>
      <c r="C3" s="390"/>
      <c r="D3" s="393" t="s">
        <v>354</v>
      </c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108"/>
      <c r="Q3" s="392"/>
      <c r="R3" s="392"/>
      <c r="S3" s="15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325" t="s">
        <v>162</v>
      </c>
      <c r="S4" s="14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49"/>
    </row>
    <row r="6" spans="2:19" ht="15" customHeight="1">
      <c r="B6" s="176" t="s">
        <v>119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38"/>
      <c r="O6" s="138"/>
      <c r="P6" s="138"/>
      <c r="Q6" s="138" t="s">
        <v>105</v>
      </c>
      <c r="R6" s="138">
        <v>10</v>
      </c>
      <c r="S6" s="150"/>
    </row>
    <row r="7" spans="2:19" ht="21" customHeight="1"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15"/>
      <c r="Q7" s="126"/>
      <c r="R7" s="126"/>
      <c r="S7" s="151"/>
    </row>
    <row r="8" spans="2:19" ht="22.5" customHeight="1">
      <c r="B8" s="138" t="s">
        <v>106</v>
      </c>
      <c r="C8" s="138"/>
      <c r="D8" s="138"/>
      <c r="E8" s="458" t="s">
        <v>357</v>
      </c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138"/>
      <c r="Q8" s="138" t="s">
        <v>107</v>
      </c>
      <c r="R8" s="326" t="s">
        <v>358</v>
      </c>
      <c r="S8" s="152"/>
    </row>
    <row r="9" spans="2:19" ht="12" customHeight="1" thickBot="1"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48"/>
    </row>
    <row r="10" spans="2:19" s="140" customFormat="1" ht="67.5" customHeight="1">
      <c r="B10" s="422" t="s">
        <v>1</v>
      </c>
      <c r="C10" s="455" t="s">
        <v>123</v>
      </c>
      <c r="D10" s="428" t="s">
        <v>3</v>
      </c>
      <c r="E10" s="415" t="s">
        <v>153</v>
      </c>
      <c r="F10" s="415" t="s">
        <v>154</v>
      </c>
      <c r="G10" s="429" t="s">
        <v>158</v>
      </c>
      <c r="H10" s="449" t="s">
        <v>120</v>
      </c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1"/>
    </row>
    <row r="11" spans="2:19" s="140" customFormat="1" ht="17.25" customHeight="1" thickBot="1">
      <c r="B11" s="423"/>
      <c r="C11" s="456"/>
      <c r="D11" s="407"/>
      <c r="E11" s="410"/>
      <c r="F11" s="410"/>
      <c r="G11" s="430"/>
      <c r="H11" s="452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4"/>
    </row>
    <row r="12" spans="2:19" s="140" customFormat="1" ht="63.75" customHeight="1" thickBot="1">
      <c r="B12" s="424"/>
      <c r="C12" s="457"/>
      <c r="D12" s="408"/>
      <c r="E12" s="411"/>
      <c r="F12" s="411"/>
      <c r="G12" s="431"/>
      <c r="H12" s="172" t="s">
        <v>52</v>
      </c>
      <c r="I12" s="172" t="s">
        <v>53</v>
      </c>
      <c r="J12" s="172" t="s">
        <v>54</v>
      </c>
      <c r="K12" s="172" t="s">
        <v>55</v>
      </c>
      <c r="L12" s="172" t="s">
        <v>56</v>
      </c>
      <c r="M12" s="172" t="s">
        <v>57</v>
      </c>
      <c r="N12" s="170" t="s">
        <v>58</v>
      </c>
      <c r="O12" s="170" t="s">
        <v>59</v>
      </c>
      <c r="P12" s="170" t="s">
        <v>60</v>
      </c>
      <c r="Q12" s="170" t="s">
        <v>98</v>
      </c>
      <c r="R12" s="170" t="s">
        <v>99</v>
      </c>
      <c r="S12" s="170" t="s">
        <v>63</v>
      </c>
    </row>
    <row r="13" spans="2:19" s="140" customFormat="1" ht="15.75" thickBot="1">
      <c r="B13" s="143">
        <v>1</v>
      </c>
      <c r="C13" s="143">
        <v>2</v>
      </c>
      <c r="D13" s="143">
        <v>3</v>
      </c>
      <c r="E13" s="142">
        <v>4</v>
      </c>
      <c r="F13" s="142">
        <v>5</v>
      </c>
      <c r="G13" s="142" t="s">
        <v>127</v>
      </c>
      <c r="H13" s="142">
        <v>7</v>
      </c>
      <c r="I13" s="142">
        <v>8</v>
      </c>
      <c r="J13" s="142">
        <v>9</v>
      </c>
      <c r="K13" s="142">
        <v>10</v>
      </c>
      <c r="L13" s="142">
        <v>11</v>
      </c>
      <c r="M13" s="142">
        <v>12</v>
      </c>
      <c r="N13" s="142">
        <v>13</v>
      </c>
      <c r="O13" s="142">
        <v>14</v>
      </c>
      <c r="P13" s="142">
        <v>15</v>
      </c>
      <c r="Q13" s="142">
        <v>16</v>
      </c>
      <c r="R13" s="142">
        <v>17</v>
      </c>
      <c r="S13" s="142">
        <v>18</v>
      </c>
    </row>
    <row r="14" spans="2:19" s="254" customFormat="1" ht="23.25">
      <c r="B14" s="250" t="s">
        <v>12</v>
      </c>
      <c r="C14" s="146" t="s">
        <v>104</v>
      </c>
      <c r="D14" s="251"/>
      <c r="E14" s="252">
        <f>SUM(E15:E25)</f>
        <v>150000</v>
      </c>
      <c r="F14" s="252">
        <f aca="true" t="shared" si="0" ref="F14:S14">SUM(F15:F25)</f>
        <v>150000</v>
      </c>
      <c r="G14" s="252">
        <f t="shared" si="0"/>
        <v>150000</v>
      </c>
      <c r="H14" s="252">
        <f t="shared" si="0"/>
        <v>0</v>
      </c>
      <c r="I14" s="252">
        <f t="shared" si="0"/>
        <v>0</v>
      </c>
      <c r="J14" s="252">
        <f t="shared" si="0"/>
        <v>0</v>
      </c>
      <c r="K14" s="252">
        <f t="shared" si="0"/>
        <v>150000</v>
      </c>
      <c r="L14" s="252">
        <f t="shared" si="0"/>
        <v>0</v>
      </c>
      <c r="M14" s="252">
        <f t="shared" si="0"/>
        <v>0</v>
      </c>
      <c r="N14" s="252">
        <f t="shared" si="0"/>
        <v>0</v>
      </c>
      <c r="O14" s="252">
        <f t="shared" si="0"/>
        <v>0</v>
      </c>
      <c r="P14" s="252">
        <f t="shared" si="0"/>
        <v>0</v>
      </c>
      <c r="Q14" s="252">
        <f t="shared" si="0"/>
        <v>0</v>
      </c>
      <c r="R14" s="252">
        <f t="shared" si="0"/>
        <v>0</v>
      </c>
      <c r="S14" s="253">
        <f t="shared" si="0"/>
        <v>0</v>
      </c>
    </row>
    <row r="15" spans="2:19" s="246" customFormat="1" ht="26.25">
      <c r="B15" s="244">
        <v>1</v>
      </c>
      <c r="C15" s="248" t="s">
        <v>38</v>
      </c>
      <c r="D15" s="245">
        <v>611100</v>
      </c>
      <c r="E15" s="255"/>
      <c r="F15" s="255"/>
      <c r="G15" s="255">
        <f>SUM(H15:S15)</f>
        <v>0</v>
      </c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6"/>
    </row>
    <row r="16" spans="2:19" s="246" customFormat="1" ht="70.5">
      <c r="B16" s="247">
        <v>2</v>
      </c>
      <c r="C16" s="248" t="s">
        <v>80</v>
      </c>
      <c r="D16" s="249">
        <v>611200</v>
      </c>
      <c r="E16" s="255"/>
      <c r="F16" s="255"/>
      <c r="G16" s="255">
        <f aca="true" t="shared" si="1" ref="G16:G66">SUM(H16:S16)</f>
        <v>0</v>
      </c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6"/>
    </row>
    <row r="17" spans="2:19" s="246" customFormat="1" ht="26.25">
      <c r="B17" s="247">
        <v>3</v>
      </c>
      <c r="C17" s="248" t="s">
        <v>14</v>
      </c>
      <c r="D17" s="249">
        <v>613100</v>
      </c>
      <c r="E17" s="255"/>
      <c r="F17" s="255"/>
      <c r="G17" s="255">
        <f t="shared" si="1"/>
        <v>0</v>
      </c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6"/>
    </row>
    <row r="18" spans="2:19" s="246" customFormat="1" ht="47.25">
      <c r="B18" s="247">
        <v>4</v>
      </c>
      <c r="C18" s="248" t="s">
        <v>81</v>
      </c>
      <c r="D18" s="249">
        <v>613200</v>
      </c>
      <c r="E18" s="255"/>
      <c r="F18" s="255"/>
      <c r="G18" s="255">
        <f t="shared" si="1"/>
        <v>0</v>
      </c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6"/>
    </row>
    <row r="19" spans="2:19" s="246" customFormat="1" ht="47.25">
      <c r="B19" s="247">
        <v>5</v>
      </c>
      <c r="C19" s="248" t="s">
        <v>16</v>
      </c>
      <c r="D19" s="249">
        <v>613300</v>
      </c>
      <c r="E19" s="255"/>
      <c r="F19" s="255"/>
      <c r="G19" s="255">
        <f t="shared" si="1"/>
        <v>0</v>
      </c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6"/>
    </row>
    <row r="20" spans="2:19" s="246" customFormat="1" ht="26.25">
      <c r="B20" s="247">
        <v>6</v>
      </c>
      <c r="C20" s="248" t="s">
        <v>40</v>
      </c>
      <c r="D20" s="249">
        <v>613400</v>
      </c>
      <c r="E20" s="255"/>
      <c r="F20" s="255"/>
      <c r="G20" s="255">
        <f t="shared" si="1"/>
        <v>0</v>
      </c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6"/>
    </row>
    <row r="21" spans="2:19" s="246" customFormat="1" ht="47.25">
      <c r="B21" s="247">
        <v>7</v>
      </c>
      <c r="C21" s="248" t="s">
        <v>41</v>
      </c>
      <c r="D21" s="249">
        <v>613500</v>
      </c>
      <c r="E21" s="255"/>
      <c r="F21" s="255"/>
      <c r="G21" s="255">
        <f t="shared" si="1"/>
        <v>0</v>
      </c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6"/>
    </row>
    <row r="22" spans="2:19" s="246" customFormat="1" ht="47.25">
      <c r="B22" s="247">
        <v>8</v>
      </c>
      <c r="C22" s="248" t="s">
        <v>101</v>
      </c>
      <c r="D22" s="249">
        <v>613600</v>
      </c>
      <c r="E22" s="255"/>
      <c r="F22" s="255"/>
      <c r="G22" s="255">
        <f t="shared" si="1"/>
        <v>0</v>
      </c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6"/>
    </row>
    <row r="23" spans="2:19" s="246" customFormat="1" ht="47.25">
      <c r="B23" s="247">
        <v>9</v>
      </c>
      <c r="C23" s="248" t="s">
        <v>18</v>
      </c>
      <c r="D23" s="249">
        <v>613700</v>
      </c>
      <c r="E23" s="255"/>
      <c r="F23" s="255"/>
      <c r="G23" s="255">
        <f t="shared" si="1"/>
        <v>0</v>
      </c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6"/>
    </row>
    <row r="24" spans="2:19" s="246" customFormat="1" ht="70.5">
      <c r="B24" s="247">
        <v>10</v>
      </c>
      <c r="C24" s="248" t="s">
        <v>83</v>
      </c>
      <c r="D24" s="249">
        <v>613800</v>
      </c>
      <c r="E24" s="255"/>
      <c r="F24" s="255"/>
      <c r="G24" s="255">
        <f t="shared" si="1"/>
        <v>0</v>
      </c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6"/>
    </row>
    <row r="25" spans="2:19" s="246" customFormat="1" ht="47.25">
      <c r="B25" s="247">
        <v>11</v>
      </c>
      <c r="C25" s="248" t="s">
        <v>20</v>
      </c>
      <c r="D25" s="249">
        <v>613900</v>
      </c>
      <c r="E25" s="255">
        <v>150000</v>
      </c>
      <c r="F25" s="255">
        <v>150000</v>
      </c>
      <c r="G25" s="255">
        <f t="shared" si="1"/>
        <v>150000</v>
      </c>
      <c r="H25" s="255"/>
      <c r="I25" s="255"/>
      <c r="J25" s="255"/>
      <c r="K25" s="255">
        <v>150000</v>
      </c>
      <c r="L25" s="255"/>
      <c r="M25" s="255"/>
      <c r="N25" s="255"/>
      <c r="O25" s="255"/>
      <c r="P25" s="255"/>
      <c r="Q25" s="255"/>
      <c r="R25" s="255"/>
      <c r="S25" s="256"/>
    </row>
    <row r="26" spans="2:19" ht="76.5" thickBot="1">
      <c r="B26" s="218" t="s">
        <v>21</v>
      </c>
      <c r="C26" s="144" t="s">
        <v>103</v>
      </c>
      <c r="D26" s="179">
        <v>614000</v>
      </c>
      <c r="E26" s="261">
        <f>E27+E32+E34+E45+E48+E50</f>
        <v>0</v>
      </c>
      <c r="F26" s="261">
        <f aca="true" t="shared" si="2" ref="F26:S26">F27+F32+F34+F45+F48+F50</f>
        <v>0</v>
      </c>
      <c r="G26" s="261">
        <f t="shared" si="2"/>
        <v>0</v>
      </c>
      <c r="H26" s="261">
        <f t="shared" si="2"/>
        <v>0</v>
      </c>
      <c r="I26" s="261">
        <f t="shared" si="2"/>
        <v>0</v>
      </c>
      <c r="J26" s="261">
        <f t="shared" si="2"/>
        <v>0</v>
      </c>
      <c r="K26" s="261">
        <f t="shared" si="2"/>
        <v>0</v>
      </c>
      <c r="L26" s="261">
        <f t="shared" si="2"/>
        <v>0</v>
      </c>
      <c r="M26" s="261">
        <f t="shared" si="2"/>
        <v>0</v>
      </c>
      <c r="N26" s="261">
        <f t="shared" si="2"/>
        <v>0</v>
      </c>
      <c r="O26" s="261">
        <f t="shared" si="2"/>
        <v>0</v>
      </c>
      <c r="P26" s="261">
        <f t="shared" si="2"/>
        <v>0</v>
      </c>
      <c r="Q26" s="261">
        <f t="shared" si="2"/>
        <v>0</v>
      </c>
      <c r="R26" s="261">
        <f t="shared" si="2"/>
        <v>0</v>
      </c>
      <c r="S26" s="262">
        <f t="shared" si="2"/>
        <v>0</v>
      </c>
    </row>
    <row r="27" spans="2:19" ht="26.25">
      <c r="B27" s="219">
        <v>1</v>
      </c>
      <c r="C27" s="240" t="s">
        <v>85</v>
      </c>
      <c r="D27" s="178">
        <v>614100</v>
      </c>
      <c r="E27" s="263">
        <f>SUM(E28:E31)</f>
        <v>0</v>
      </c>
      <c r="F27" s="263">
        <f aca="true" t="shared" si="3" ref="F27:S27">SUM(F28:F31)</f>
        <v>0</v>
      </c>
      <c r="G27" s="263">
        <f t="shared" si="3"/>
        <v>0</v>
      </c>
      <c r="H27" s="263">
        <f t="shared" si="3"/>
        <v>0</v>
      </c>
      <c r="I27" s="263">
        <f t="shared" si="3"/>
        <v>0</v>
      </c>
      <c r="J27" s="263">
        <f t="shared" si="3"/>
        <v>0</v>
      </c>
      <c r="K27" s="263">
        <f t="shared" si="3"/>
        <v>0</v>
      </c>
      <c r="L27" s="263">
        <f t="shared" si="3"/>
        <v>0</v>
      </c>
      <c r="M27" s="263">
        <f t="shared" si="3"/>
        <v>0</v>
      </c>
      <c r="N27" s="263">
        <f t="shared" si="3"/>
        <v>0</v>
      </c>
      <c r="O27" s="263">
        <f t="shared" si="3"/>
        <v>0</v>
      </c>
      <c r="P27" s="263">
        <f t="shared" si="3"/>
        <v>0</v>
      </c>
      <c r="Q27" s="263">
        <f t="shared" si="3"/>
        <v>0</v>
      </c>
      <c r="R27" s="263">
        <f t="shared" si="3"/>
        <v>0</v>
      </c>
      <c r="S27" s="263">
        <f t="shared" si="3"/>
        <v>0</v>
      </c>
    </row>
    <row r="28" spans="2:19" ht="26.25">
      <c r="B28" s="33"/>
      <c r="C28" s="239"/>
      <c r="D28" s="165"/>
      <c r="E28" s="264"/>
      <c r="F28" s="264"/>
      <c r="G28" s="264">
        <f t="shared" si="1"/>
        <v>0</v>
      </c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</row>
    <row r="29" spans="2:19" ht="26.25">
      <c r="B29" s="33"/>
      <c r="C29" s="239"/>
      <c r="D29" s="165"/>
      <c r="E29" s="264"/>
      <c r="F29" s="264"/>
      <c r="G29" s="264">
        <f t="shared" si="1"/>
        <v>0</v>
      </c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</row>
    <row r="30" spans="2:19" ht="26.25">
      <c r="B30" s="37"/>
      <c r="C30" s="121"/>
      <c r="D30" s="167"/>
      <c r="E30" s="259"/>
      <c r="F30" s="259"/>
      <c r="G30" s="259">
        <f t="shared" si="1"/>
        <v>0</v>
      </c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60"/>
    </row>
    <row r="31" spans="2:19" ht="26.25">
      <c r="B31" s="37"/>
      <c r="C31" s="121"/>
      <c r="D31" s="167"/>
      <c r="E31" s="259"/>
      <c r="F31" s="259"/>
      <c r="G31" s="259">
        <f t="shared" si="1"/>
        <v>0</v>
      </c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60"/>
    </row>
    <row r="32" spans="2:19" ht="26.25">
      <c r="B32" s="37">
        <v>2</v>
      </c>
      <c r="C32" s="121" t="s">
        <v>86</v>
      </c>
      <c r="D32" s="167">
        <v>614200</v>
      </c>
      <c r="E32" s="259">
        <f>E33</f>
        <v>0</v>
      </c>
      <c r="F32" s="259">
        <f aca="true" t="shared" si="4" ref="F32:S32">F33</f>
        <v>0</v>
      </c>
      <c r="G32" s="259">
        <f t="shared" si="4"/>
        <v>0</v>
      </c>
      <c r="H32" s="259">
        <f t="shared" si="4"/>
        <v>0</v>
      </c>
      <c r="I32" s="259">
        <f t="shared" si="4"/>
        <v>0</v>
      </c>
      <c r="J32" s="259">
        <f t="shared" si="4"/>
        <v>0</v>
      </c>
      <c r="K32" s="259">
        <f t="shared" si="4"/>
        <v>0</v>
      </c>
      <c r="L32" s="259">
        <f t="shared" si="4"/>
        <v>0</v>
      </c>
      <c r="M32" s="259">
        <f t="shared" si="4"/>
        <v>0</v>
      </c>
      <c r="N32" s="259">
        <f t="shared" si="4"/>
        <v>0</v>
      </c>
      <c r="O32" s="259">
        <f t="shared" si="4"/>
        <v>0</v>
      </c>
      <c r="P32" s="259">
        <f t="shared" si="4"/>
        <v>0</v>
      </c>
      <c r="Q32" s="259">
        <f t="shared" si="4"/>
        <v>0</v>
      </c>
      <c r="R32" s="259">
        <f t="shared" si="4"/>
        <v>0</v>
      </c>
      <c r="S32" s="259">
        <f t="shared" si="4"/>
        <v>0</v>
      </c>
    </row>
    <row r="33" spans="2:19" ht="26.25">
      <c r="B33" s="37"/>
      <c r="C33" s="121"/>
      <c r="D33" s="167"/>
      <c r="E33" s="259"/>
      <c r="F33" s="259"/>
      <c r="G33" s="259">
        <f t="shared" si="1"/>
        <v>0</v>
      </c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60"/>
    </row>
    <row r="34" spans="2:19" ht="39">
      <c r="B34" s="37">
        <v>3</v>
      </c>
      <c r="C34" s="124" t="s">
        <v>87</v>
      </c>
      <c r="D34" s="167">
        <v>614300</v>
      </c>
      <c r="E34" s="259">
        <f>SUM(E35:E44)</f>
        <v>0</v>
      </c>
      <c r="F34" s="259">
        <f aca="true" t="shared" si="5" ref="F34:S34">SUM(F35:F44)</f>
        <v>0</v>
      </c>
      <c r="G34" s="259">
        <f t="shared" si="5"/>
        <v>0</v>
      </c>
      <c r="H34" s="259">
        <f t="shared" si="5"/>
        <v>0</v>
      </c>
      <c r="I34" s="259">
        <f t="shared" si="5"/>
        <v>0</v>
      </c>
      <c r="J34" s="259">
        <f t="shared" si="5"/>
        <v>0</v>
      </c>
      <c r="K34" s="259">
        <f t="shared" si="5"/>
        <v>0</v>
      </c>
      <c r="L34" s="259">
        <f t="shared" si="5"/>
        <v>0</v>
      </c>
      <c r="M34" s="259">
        <f t="shared" si="5"/>
        <v>0</v>
      </c>
      <c r="N34" s="259">
        <f t="shared" si="5"/>
        <v>0</v>
      </c>
      <c r="O34" s="259">
        <f t="shared" si="5"/>
        <v>0</v>
      </c>
      <c r="P34" s="259">
        <f t="shared" si="5"/>
        <v>0</v>
      </c>
      <c r="Q34" s="259">
        <f t="shared" si="5"/>
        <v>0</v>
      </c>
      <c r="R34" s="259">
        <f t="shared" si="5"/>
        <v>0</v>
      </c>
      <c r="S34" s="259">
        <f t="shared" si="5"/>
        <v>0</v>
      </c>
    </row>
    <row r="35" spans="2:19" ht="26.25">
      <c r="B35" s="37"/>
      <c r="C35" s="121"/>
      <c r="D35" s="167"/>
      <c r="E35" s="259"/>
      <c r="F35" s="259"/>
      <c r="G35" s="259">
        <f t="shared" si="1"/>
        <v>0</v>
      </c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60"/>
    </row>
    <row r="36" spans="2:19" ht="26.25">
      <c r="B36" s="37"/>
      <c r="C36" s="121"/>
      <c r="D36" s="167"/>
      <c r="E36" s="259"/>
      <c r="F36" s="259"/>
      <c r="G36" s="259">
        <f t="shared" si="1"/>
        <v>0</v>
      </c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60"/>
    </row>
    <row r="37" spans="2:19" ht="26.25">
      <c r="B37" s="37"/>
      <c r="C37" s="121"/>
      <c r="D37" s="167"/>
      <c r="E37" s="259"/>
      <c r="F37" s="259"/>
      <c r="G37" s="259">
        <f t="shared" si="1"/>
        <v>0</v>
      </c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60"/>
    </row>
    <row r="38" spans="2:19" ht="26.25">
      <c r="B38" s="37"/>
      <c r="C38" s="121"/>
      <c r="D38" s="167"/>
      <c r="E38" s="259"/>
      <c r="F38" s="259"/>
      <c r="G38" s="259">
        <f t="shared" si="1"/>
        <v>0</v>
      </c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60"/>
    </row>
    <row r="39" spans="2:19" ht="26.25">
      <c r="B39" s="37"/>
      <c r="C39" s="121"/>
      <c r="D39" s="167"/>
      <c r="E39" s="259"/>
      <c r="F39" s="259"/>
      <c r="G39" s="259">
        <f t="shared" si="1"/>
        <v>0</v>
      </c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60"/>
    </row>
    <row r="40" spans="2:19" ht="26.25">
      <c r="B40" s="37"/>
      <c r="C40" s="121"/>
      <c r="D40" s="167"/>
      <c r="E40" s="259"/>
      <c r="F40" s="259"/>
      <c r="G40" s="259">
        <f t="shared" si="1"/>
        <v>0</v>
      </c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60"/>
    </row>
    <row r="41" spans="2:19" ht="26.25">
      <c r="B41" s="32"/>
      <c r="C41" s="121"/>
      <c r="D41" s="165"/>
      <c r="E41" s="264"/>
      <c r="F41" s="264"/>
      <c r="G41" s="259">
        <f t="shared" si="1"/>
        <v>0</v>
      </c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0"/>
    </row>
    <row r="42" spans="2:19" ht="26.25">
      <c r="B42" s="37"/>
      <c r="C42" s="121"/>
      <c r="D42" s="167"/>
      <c r="E42" s="259"/>
      <c r="F42" s="259"/>
      <c r="G42" s="259">
        <f t="shared" si="1"/>
        <v>0</v>
      </c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60"/>
    </row>
    <row r="43" spans="2:19" ht="26.25">
      <c r="B43" s="37"/>
      <c r="C43" s="121"/>
      <c r="D43" s="167"/>
      <c r="E43" s="259"/>
      <c r="F43" s="259"/>
      <c r="G43" s="259">
        <f t="shared" si="1"/>
        <v>0</v>
      </c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60"/>
    </row>
    <row r="44" spans="2:19" ht="26.25">
      <c r="B44" s="32"/>
      <c r="C44" s="121"/>
      <c r="D44" s="165"/>
      <c r="E44" s="264"/>
      <c r="F44" s="264"/>
      <c r="G44" s="259">
        <f t="shared" si="1"/>
        <v>0</v>
      </c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0"/>
    </row>
    <row r="45" spans="2:19" ht="26.25">
      <c r="B45" s="37">
        <v>4</v>
      </c>
      <c r="C45" s="121" t="s">
        <v>88</v>
      </c>
      <c r="D45" s="167">
        <v>614700</v>
      </c>
      <c r="E45" s="259">
        <f>SUM(E46:E47)</f>
        <v>0</v>
      </c>
      <c r="F45" s="259">
        <f aca="true" t="shared" si="6" ref="F45:S45">SUM(F46:F47)</f>
        <v>0</v>
      </c>
      <c r="G45" s="259">
        <f t="shared" si="6"/>
        <v>0</v>
      </c>
      <c r="H45" s="259">
        <f t="shared" si="6"/>
        <v>0</v>
      </c>
      <c r="I45" s="259">
        <f t="shared" si="6"/>
        <v>0</v>
      </c>
      <c r="J45" s="259">
        <f t="shared" si="6"/>
        <v>0</v>
      </c>
      <c r="K45" s="259">
        <f t="shared" si="6"/>
        <v>0</v>
      </c>
      <c r="L45" s="259">
        <f t="shared" si="6"/>
        <v>0</v>
      </c>
      <c r="M45" s="259">
        <f t="shared" si="6"/>
        <v>0</v>
      </c>
      <c r="N45" s="259">
        <f t="shared" si="6"/>
        <v>0</v>
      </c>
      <c r="O45" s="259">
        <f t="shared" si="6"/>
        <v>0</v>
      </c>
      <c r="P45" s="259">
        <f t="shared" si="6"/>
        <v>0</v>
      </c>
      <c r="Q45" s="259">
        <f t="shared" si="6"/>
        <v>0</v>
      </c>
      <c r="R45" s="259">
        <f t="shared" si="6"/>
        <v>0</v>
      </c>
      <c r="S45" s="260">
        <f t="shared" si="6"/>
        <v>0</v>
      </c>
    </row>
    <row r="46" spans="2:19" ht="26.25">
      <c r="B46" s="37"/>
      <c r="C46" s="121"/>
      <c r="D46" s="167"/>
      <c r="E46" s="259"/>
      <c r="F46" s="259"/>
      <c r="G46" s="259">
        <f t="shared" si="1"/>
        <v>0</v>
      </c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60"/>
    </row>
    <row r="47" spans="2:19" ht="26.25">
      <c r="B47" s="37"/>
      <c r="C47" s="121"/>
      <c r="D47" s="167"/>
      <c r="E47" s="259"/>
      <c r="F47" s="259"/>
      <c r="G47" s="259">
        <f t="shared" si="1"/>
        <v>0</v>
      </c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60"/>
    </row>
    <row r="48" spans="2:19" ht="26.25">
      <c r="B48" s="37">
        <v>5</v>
      </c>
      <c r="C48" s="121" t="s">
        <v>89</v>
      </c>
      <c r="D48" s="167">
        <v>614800</v>
      </c>
      <c r="E48" s="259">
        <f>E49</f>
        <v>0</v>
      </c>
      <c r="F48" s="259">
        <f aca="true" t="shared" si="7" ref="F48:S48">F49</f>
        <v>0</v>
      </c>
      <c r="G48" s="259">
        <f t="shared" si="7"/>
        <v>0</v>
      </c>
      <c r="H48" s="259">
        <f t="shared" si="7"/>
        <v>0</v>
      </c>
      <c r="I48" s="259">
        <f t="shared" si="7"/>
        <v>0</v>
      </c>
      <c r="J48" s="259">
        <f t="shared" si="7"/>
        <v>0</v>
      </c>
      <c r="K48" s="259">
        <f t="shared" si="7"/>
        <v>0</v>
      </c>
      <c r="L48" s="259">
        <f t="shared" si="7"/>
        <v>0</v>
      </c>
      <c r="M48" s="259">
        <f t="shared" si="7"/>
        <v>0</v>
      </c>
      <c r="N48" s="259">
        <f t="shared" si="7"/>
        <v>0</v>
      </c>
      <c r="O48" s="259">
        <f t="shared" si="7"/>
        <v>0</v>
      </c>
      <c r="P48" s="259">
        <f t="shared" si="7"/>
        <v>0</v>
      </c>
      <c r="Q48" s="259">
        <f t="shared" si="7"/>
        <v>0</v>
      </c>
      <c r="R48" s="259">
        <f t="shared" si="7"/>
        <v>0</v>
      </c>
      <c r="S48" s="260">
        <f t="shared" si="7"/>
        <v>0</v>
      </c>
    </row>
    <row r="49" spans="2:19" ht="26.25">
      <c r="B49" s="37"/>
      <c r="C49" s="121"/>
      <c r="D49" s="167"/>
      <c r="E49" s="259"/>
      <c r="F49" s="259"/>
      <c r="G49" s="259">
        <f t="shared" si="1"/>
        <v>0</v>
      </c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60"/>
    </row>
    <row r="50" spans="2:19" ht="26.25">
      <c r="B50" s="37">
        <v>6</v>
      </c>
      <c r="C50" s="121" t="s">
        <v>90</v>
      </c>
      <c r="D50" s="167">
        <v>614900</v>
      </c>
      <c r="E50" s="259">
        <f>E51</f>
        <v>0</v>
      </c>
      <c r="F50" s="259">
        <f aca="true" t="shared" si="8" ref="F50:S50">F51</f>
        <v>0</v>
      </c>
      <c r="G50" s="259">
        <f t="shared" si="8"/>
        <v>0</v>
      </c>
      <c r="H50" s="259">
        <f t="shared" si="8"/>
        <v>0</v>
      </c>
      <c r="I50" s="259">
        <f t="shared" si="8"/>
        <v>0</v>
      </c>
      <c r="J50" s="259">
        <f t="shared" si="8"/>
        <v>0</v>
      </c>
      <c r="K50" s="259">
        <f t="shared" si="8"/>
        <v>0</v>
      </c>
      <c r="L50" s="259">
        <f t="shared" si="8"/>
        <v>0</v>
      </c>
      <c r="M50" s="259">
        <f t="shared" si="8"/>
        <v>0</v>
      </c>
      <c r="N50" s="259">
        <f t="shared" si="8"/>
        <v>0</v>
      </c>
      <c r="O50" s="259">
        <f t="shared" si="8"/>
        <v>0</v>
      </c>
      <c r="P50" s="259">
        <f t="shared" si="8"/>
        <v>0</v>
      </c>
      <c r="Q50" s="259">
        <f t="shared" si="8"/>
        <v>0</v>
      </c>
      <c r="R50" s="259">
        <f t="shared" si="8"/>
        <v>0</v>
      </c>
      <c r="S50" s="260">
        <f t="shared" si="8"/>
        <v>0</v>
      </c>
    </row>
    <row r="51" spans="2:19" ht="26.25">
      <c r="B51" s="32"/>
      <c r="C51" s="117"/>
      <c r="D51" s="169"/>
      <c r="E51" s="259"/>
      <c r="F51" s="259"/>
      <c r="G51" s="259">
        <f t="shared" si="1"/>
        <v>0</v>
      </c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60"/>
    </row>
    <row r="52" spans="2:19" ht="39" thickBot="1">
      <c r="B52" s="218" t="s">
        <v>23</v>
      </c>
      <c r="C52" s="144" t="s">
        <v>102</v>
      </c>
      <c r="D52" s="179">
        <v>615000</v>
      </c>
      <c r="E52" s="261">
        <f>E53+E56</f>
        <v>0</v>
      </c>
      <c r="F52" s="261">
        <f aca="true" t="shared" si="9" ref="F52:S52">F53+F56</f>
        <v>0</v>
      </c>
      <c r="G52" s="261">
        <f t="shared" si="9"/>
        <v>0</v>
      </c>
      <c r="H52" s="261">
        <f t="shared" si="9"/>
        <v>0</v>
      </c>
      <c r="I52" s="261">
        <f t="shared" si="9"/>
        <v>0</v>
      </c>
      <c r="J52" s="261">
        <f t="shared" si="9"/>
        <v>0</v>
      </c>
      <c r="K52" s="261">
        <f t="shared" si="9"/>
        <v>0</v>
      </c>
      <c r="L52" s="261">
        <f t="shared" si="9"/>
        <v>0</v>
      </c>
      <c r="M52" s="261">
        <f t="shared" si="9"/>
        <v>0</v>
      </c>
      <c r="N52" s="261">
        <f t="shared" si="9"/>
        <v>0</v>
      </c>
      <c r="O52" s="261">
        <f t="shared" si="9"/>
        <v>0</v>
      </c>
      <c r="P52" s="261">
        <f t="shared" si="9"/>
        <v>0</v>
      </c>
      <c r="Q52" s="261">
        <f t="shared" si="9"/>
        <v>0</v>
      </c>
      <c r="R52" s="261">
        <f t="shared" si="9"/>
        <v>0</v>
      </c>
      <c r="S52" s="262">
        <f t="shared" si="9"/>
        <v>0</v>
      </c>
    </row>
    <row r="53" spans="2:19" ht="39">
      <c r="B53" s="219">
        <v>1</v>
      </c>
      <c r="C53" s="189" t="s">
        <v>91</v>
      </c>
      <c r="D53" s="178">
        <v>615100</v>
      </c>
      <c r="E53" s="263">
        <f>SUM(E54:E55)</f>
        <v>0</v>
      </c>
      <c r="F53" s="263">
        <f aca="true" t="shared" si="10" ref="F53:S53">SUM(F54:F55)</f>
        <v>0</v>
      </c>
      <c r="G53" s="263">
        <f t="shared" si="10"/>
        <v>0</v>
      </c>
      <c r="H53" s="263">
        <f t="shared" si="10"/>
        <v>0</v>
      </c>
      <c r="I53" s="263">
        <f t="shared" si="10"/>
        <v>0</v>
      </c>
      <c r="J53" s="263">
        <f t="shared" si="10"/>
        <v>0</v>
      </c>
      <c r="K53" s="263">
        <f t="shared" si="10"/>
        <v>0</v>
      </c>
      <c r="L53" s="263">
        <f t="shared" si="10"/>
        <v>0</v>
      </c>
      <c r="M53" s="263">
        <f t="shared" si="10"/>
        <v>0</v>
      </c>
      <c r="N53" s="263">
        <f t="shared" si="10"/>
        <v>0</v>
      </c>
      <c r="O53" s="263">
        <f t="shared" si="10"/>
        <v>0</v>
      </c>
      <c r="P53" s="263">
        <f t="shared" si="10"/>
        <v>0</v>
      </c>
      <c r="Q53" s="263">
        <f t="shared" si="10"/>
        <v>0</v>
      </c>
      <c r="R53" s="263">
        <f t="shared" si="10"/>
        <v>0</v>
      </c>
      <c r="S53" s="265">
        <f t="shared" si="10"/>
        <v>0</v>
      </c>
    </row>
    <row r="54" spans="2:19" ht="26.25">
      <c r="B54" s="37"/>
      <c r="C54" s="121"/>
      <c r="D54" s="167"/>
      <c r="E54" s="266"/>
      <c r="F54" s="266"/>
      <c r="G54" s="259">
        <f t="shared" si="1"/>
        <v>0</v>
      </c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7"/>
    </row>
    <row r="55" spans="2:19" ht="26.25">
      <c r="B55" s="37"/>
      <c r="C55" s="121"/>
      <c r="D55" s="167"/>
      <c r="E55" s="266"/>
      <c r="F55" s="266"/>
      <c r="G55" s="259">
        <f t="shared" si="1"/>
        <v>0</v>
      </c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7"/>
    </row>
    <row r="56" spans="2:19" ht="39">
      <c r="B56" s="37">
        <v>2</v>
      </c>
      <c r="C56" s="123" t="s">
        <v>92</v>
      </c>
      <c r="D56" s="167">
        <v>615200</v>
      </c>
      <c r="E56" s="266">
        <f>E57</f>
        <v>0</v>
      </c>
      <c r="F56" s="266">
        <f aca="true" t="shared" si="11" ref="F56:S56">F57</f>
        <v>0</v>
      </c>
      <c r="G56" s="266">
        <f t="shared" si="11"/>
        <v>0</v>
      </c>
      <c r="H56" s="266">
        <f t="shared" si="11"/>
        <v>0</v>
      </c>
      <c r="I56" s="266">
        <f t="shared" si="11"/>
        <v>0</v>
      </c>
      <c r="J56" s="266">
        <f t="shared" si="11"/>
        <v>0</v>
      </c>
      <c r="K56" s="266">
        <f t="shared" si="11"/>
        <v>0</v>
      </c>
      <c r="L56" s="266">
        <f t="shared" si="11"/>
        <v>0</v>
      </c>
      <c r="M56" s="266">
        <f t="shared" si="11"/>
        <v>0</v>
      </c>
      <c r="N56" s="266">
        <f t="shared" si="11"/>
        <v>0</v>
      </c>
      <c r="O56" s="266">
        <f t="shared" si="11"/>
        <v>0</v>
      </c>
      <c r="P56" s="266">
        <f t="shared" si="11"/>
        <v>0</v>
      </c>
      <c r="Q56" s="266">
        <f t="shared" si="11"/>
        <v>0</v>
      </c>
      <c r="R56" s="266">
        <f t="shared" si="11"/>
        <v>0</v>
      </c>
      <c r="S56" s="267">
        <f t="shared" si="11"/>
        <v>0</v>
      </c>
    </row>
    <row r="57" spans="2:19" ht="26.25">
      <c r="B57" s="37"/>
      <c r="C57" s="123"/>
      <c r="D57" s="167"/>
      <c r="E57" s="266"/>
      <c r="F57" s="266"/>
      <c r="G57" s="259">
        <f t="shared" si="1"/>
        <v>0</v>
      </c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7"/>
    </row>
    <row r="58" spans="2:19" ht="39" thickBot="1">
      <c r="B58" s="218" t="s">
        <v>24</v>
      </c>
      <c r="C58" s="144" t="s">
        <v>48</v>
      </c>
      <c r="D58" s="179">
        <v>616000</v>
      </c>
      <c r="E58" s="261">
        <f>E59</f>
        <v>0</v>
      </c>
      <c r="F58" s="261">
        <f aca="true" t="shared" si="12" ref="F58:S58">F59</f>
        <v>0</v>
      </c>
      <c r="G58" s="261">
        <f t="shared" si="12"/>
        <v>0</v>
      </c>
      <c r="H58" s="261">
        <f t="shared" si="12"/>
        <v>0</v>
      </c>
      <c r="I58" s="261">
        <f t="shared" si="12"/>
        <v>0</v>
      </c>
      <c r="J58" s="261">
        <f t="shared" si="12"/>
        <v>0</v>
      </c>
      <c r="K58" s="261">
        <f t="shared" si="12"/>
        <v>0</v>
      </c>
      <c r="L58" s="261">
        <f t="shared" si="12"/>
        <v>0</v>
      </c>
      <c r="M58" s="261">
        <f t="shared" si="12"/>
        <v>0</v>
      </c>
      <c r="N58" s="261">
        <f t="shared" si="12"/>
        <v>0</v>
      </c>
      <c r="O58" s="261">
        <f t="shared" si="12"/>
        <v>0</v>
      </c>
      <c r="P58" s="261">
        <f t="shared" si="12"/>
        <v>0</v>
      </c>
      <c r="Q58" s="261">
        <f t="shared" si="12"/>
        <v>0</v>
      </c>
      <c r="R58" s="261">
        <f t="shared" si="12"/>
        <v>0</v>
      </c>
      <c r="S58" s="262">
        <f t="shared" si="12"/>
        <v>0</v>
      </c>
    </row>
    <row r="59" spans="2:19" ht="26.25">
      <c r="B59" s="220">
        <v>1</v>
      </c>
      <c r="C59" s="188" t="s">
        <v>93</v>
      </c>
      <c r="D59" s="180">
        <v>616200</v>
      </c>
      <c r="E59" s="268"/>
      <c r="F59" s="268"/>
      <c r="G59" s="257">
        <f t="shared" si="1"/>
        <v>0</v>
      </c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9"/>
    </row>
    <row r="60" spans="2:19" ht="57.75" thickBot="1">
      <c r="B60" s="218" t="s">
        <v>28</v>
      </c>
      <c r="C60" s="144" t="s">
        <v>143</v>
      </c>
      <c r="D60" s="187"/>
      <c r="E60" s="261">
        <f>SUM(E61:E66)</f>
        <v>0</v>
      </c>
      <c r="F60" s="261">
        <f aca="true" t="shared" si="13" ref="F60:S60">SUM(F61:F66)</f>
        <v>0</v>
      </c>
      <c r="G60" s="261">
        <f t="shared" si="13"/>
        <v>0</v>
      </c>
      <c r="H60" s="261">
        <f t="shared" si="13"/>
        <v>0</v>
      </c>
      <c r="I60" s="261">
        <f t="shared" si="13"/>
        <v>0</v>
      </c>
      <c r="J60" s="261">
        <f t="shared" si="13"/>
        <v>0</v>
      </c>
      <c r="K60" s="261">
        <f t="shared" si="13"/>
        <v>0</v>
      </c>
      <c r="L60" s="261">
        <f t="shared" si="13"/>
        <v>0</v>
      </c>
      <c r="M60" s="261">
        <f t="shared" si="13"/>
        <v>0</v>
      </c>
      <c r="N60" s="261">
        <f t="shared" si="13"/>
        <v>0</v>
      </c>
      <c r="O60" s="261">
        <f t="shared" si="13"/>
        <v>0</v>
      </c>
      <c r="P60" s="261">
        <f t="shared" si="13"/>
        <v>0</v>
      </c>
      <c r="Q60" s="261">
        <f t="shared" si="13"/>
        <v>0</v>
      </c>
      <c r="R60" s="261">
        <f t="shared" si="13"/>
        <v>0</v>
      </c>
      <c r="S60" s="262">
        <f t="shared" si="13"/>
        <v>0</v>
      </c>
    </row>
    <row r="61" spans="2:20" ht="39">
      <c r="B61" s="221">
        <v>1</v>
      </c>
      <c r="C61" s="186" t="s">
        <v>94</v>
      </c>
      <c r="D61" s="181">
        <v>821100</v>
      </c>
      <c r="E61" s="257"/>
      <c r="F61" s="257"/>
      <c r="G61" s="257">
        <f t="shared" si="1"/>
        <v>0</v>
      </c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8"/>
      <c r="T61" s="177"/>
    </row>
    <row r="62" spans="2:20" ht="26.25">
      <c r="B62" s="32">
        <v>2</v>
      </c>
      <c r="C62" s="117" t="s">
        <v>43</v>
      </c>
      <c r="D62" s="169">
        <v>821200</v>
      </c>
      <c r="E62" s="259"/>
      <c r="F62" s="259"/>
      <c r="G62" s="259">
        <f t="shared" si="1"/>
        <v>0</v>
      </c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60"/>
      <c r="T62" s="177"/>
    </row>
    <row r="63" spans="2:20" ht="39">
      <c r="B63" s="32">
        <v>3</v>
      </c>
      <c r="C63" s="324" t="s">
        <v>355</v>
      </c>
      <c r="D63" s="169">
        <v>821300</v>
      </c>
      <c r="E63" s="259"/>
      <c r="F63" s="259"/>
      <c r="G63" s="259">
        <f t="shared" si="1"/>
        <v>0</v>
      </c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60"/>
      <c r="T63" s="177"/>
    </row>
    <row r="64" spans="2:19" ht="39">
      <c r="B64" s="32">
        <v>4</v>
      </c>
      <c r="C64" s="123" t="s">
        <v>45</v>
      </c>
      <c r="D64" s="169">
        <v>821400</v>
      </c>
      <c r="E64" s="259"/>
      <c r="F64" s="259"/>
      <c r="G64" s="259">
        <f t="shared" si="1"/>
        <v>0</v>
      </c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60"/>
    </row>
    <row r="65" spans="2:19" ht="39">
      <c r="B65" s="32">
        <v>5</v>
      </c>
      <c r="C65" s="123" t="s">
        <v>46</v>
      </c>
      <c r="D65" s="169">
        <v>821500</v>
      </c>
      <c r="E65" s="259"/>
      <c r="F65" s="259"/>
      <c r="G65" s="259">
        <f t="shared" si="1"/>
        <v>0</v>
      </c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60"/>
    </row>
    <row r="66" spans="2:20" ht="39">
      <c r="B66" s="32">
        <v>6</v>
      </c>
      <c r="C66" s="123" t="s">
        <v>47</v>
      </c>
      <c r="D66" s="169">
        <v>821600</v>
      </c>
      <c r="E66" s="259"/>
      <c r="F66" s="259"/>
      <c r="G66" s="259">
        <f t="shared" si="1"/>
        <v>0</v>
      </c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60"/>
      <c r="T66" s="11"/>
    </row>
    <row r="67" spans="2:20" ht="39" thickBot="1">
      <c r="B67" s="218"/>
      <c r="C67" s="144" t="s">
        <v>49</v>
      </c>
      <c r="D67" s="187"/>
      <c r="E67" s="261">
        <f>E14+E26+E52+E58+E60</f>
        <v>150000</v>
      </c>
      <c r="F67" s="261">
        <f aca="true" t="shared" si="14" ref="F67:S67">F14+F26+F52+F58+F60</f>
        <v>150000</v>
      </c>
      <c r="G67" s="261">
        <f t="shared" si="14"/>
        <v>150000</v>
      </c>
      <c r="H67" s="261">
        <f t="shared" si="14"/>
        <v>0</v>
      </c>
      <c r="I67" s="261">
        <f t="shared" si="14"/>
        <v>0</v>
      </c>
      <c r="J67" s="261">
        <f t="shared" si="14"/>
        <v>0</v>
      </c>
      <c r="K67" s="261">
        <f t="shared" si="14"/>
        <v>150000</v>
      </c>
      <c r="L67" s="261">
        <f t="shared" si="14"/>
        <v>0</v>
      </c>
      <c r="M67" s="261">
        <f t="shared" si="14"/>
        <v>0</v>
      </c>
      <c r="N67" s="261">
        <f t="shared" si="14"/>
        <v>0</v>
      </c>
      <c r="O67" s="261">
        <f t="shared" si="14"/>
        <v>0</v>
      </c>
      <c r="P67" s="261">
        <f t="shared" si="14"/>
        <v>0</v>
      </c>
      <c r="Q67" s="261">
        <f t="shared" si="14"/>
        <v>0</v>
      </c>
      <c r="R67" s="261">
        <f t="shared" si="14"/>
        <v>0</v>
      </c>
      <c r="S67" s="262">
        <f t="shared" si="14"/>
        <v>0</v>
      </c>
      <c r="T67" s="11"/>
    </row>
    <row r="68" spans="2:20" ht="18.75">
      <c r="B68" s="135"/>
      <c r="C68" s="136"/>
      <c r="D68" s="137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11"/>
    </row>
    <row r="69" spans="2:20" ht="18.75">
      <c r="B69" s="135"/>
      <c r="C69" s="136"/>
      <c r="D69" s="137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11"/>
    </row>
    <row r="70" spans="2:20" ht="15.75" customHeight="1">
      <c r="B70" s="10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6"/>
      <c r="Q70" s="6"/>
      <c r="R70" s="6"/>
      <c r="S70" s="6"/>
      <c r="T70" s="11"/>
    </row>
    <row r="71" spans="2:20" ht="15.75" customHeight="1">
      <c r="B71" s="10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6"/>
      <c r="Q71" s="132"/>
      <c r="R71" s="132"/>
      <c r="S71" s="132"/>
      <c r="T71" s="11"/>
    </row>
    <row r="72" spans="2:20" ht="15.75" customHeight="1">
      <c r="B72" s="10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6"/>
      <c r="Q72" s="6"/>
      <c r="R72" s="6"/>
      <c r="S72" s="6"/>
      <c r="T72" s="11"/>
    </row>
    <row r="73" spans="2:20" ht="15" customHeight="1">
      <c r="B73" s="11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1"/>
      <c r="O73" s="13"/>
      <c r="P73" s="13"/>
      <c r="Q73" s="11"/>
      <c r="R73" s="134" t="s">
        <v>97</v>
      </c>
      <c r="T73" s="11"/>
    </row>
    <row r="74" spans="2:19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2:19" ht="18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0"/>
      <c r="P75" s="7"/>
      <c r="Q75" s="11"/>
      <c r="R75" s="10"/>
      <c r="S75" s="53"/>
    </row>
    <row r="76" spans="2:19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2:19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</sheetData>
  <sheetProtection password="C5E3" sheet="1" formatCells="0" formatColumns="0" formatRows="0"/>
  <mergeCells count="14">
    <mergeCell ref="E8:O8"/>
    <mergeCell ref="B1:S1"/>
    <mergeCell ref="Q2:R3"/>
    <mergeCell ref="B3:C3"/>
    <mergeCell ref="D3:O3"/>
    <mergeCell ref="B7:O7"/>
    <mergeCell ref="F10:F12"/>
    <mergeCell ref="G10:G12"/>
    <mergeCell ref="H10:S11"/>
    <mergeCell ref="C70:O70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2" fitToWidth="1" horizontalDpi="600" verticalDpi="600" orientation="landscape" paperSize="9" scale="39" r:id="rId1"/>
  <headerFooter>
    <oddFooter>&amp;C&amp;A&amp;RPage &amp;P</oddFooter>
  </headerFooter>
  <rowBreaks count="1" manualBreakCount="1">
    <brk id="51" min="1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7"/>
  <sheetViews>
    <sheetView view="pageBreakPreview" zoomScale="54" zoomScaleNormal="60" zoomScaleSheetLayoutView="54" zoomScalePageLayoutView="0" workbookViewId="0" topLeftCell="C1">
      <selection activeCell="J65" sqref="J6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90" t="s">
        <v>95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</row>
    <row r="2" spans="17:19" ht="15.75" customHeight="1">
      <c r="Q2" s="459" t="s">
        <v>356</v>
      </c>
      <c r="R2" s="459"/>
      <c r="S2" s="126"/>
    </row>
    <row r="3" spans="2:19" ht="21.75" customHeight="1">
      <c r="B3" s="390" t="s">
        <v>100</v>
      </c>
      <c r="C3" s="390"/>
      <c r="D3" s="460" t="s">
        <v>354</v>
      </c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108"/>
      <c r="Q3" s="459"/>
      <c r="R3" s="459"/>
      <c r="S3" s="15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4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49"/>
    </row>
    <row r="6" spans="2:19" ht="15" customHeight="1">
      <c r="B6" s="176" t="s">
        <v>119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38"/>
      <c r="O6" s="138"/>
      <c r="P6" s="138"/>
      <c r="Q6" s="138" t="s">
        <v>105</v>
      </c>
      <c r="R6" s="138">
        <v>10</v>
      </c>
      <c r="S6" s="150"/>
    </row>
    <row r="7" spans="2:19" ht="21" customHeight="1"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15"/>
      <c r="Q7" s="126"/>
      <c r="R7" s="126"/>
      <c r="S7" s="151"/>
    </row>
    <row r="8" spans="2:19" ht="22.5" customHeight="1">
      <c r="B8" s="138" t="s">
        <v>106</v>
      </c>
      <c r="C8" s="138"/>
      <c r="D8" s="138"/>
      <c r="E8" s="458" t="s">
        <v>360</v>
      </c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138"/>
      <c r="Q8" s="138" t="s">
        <v>107</v>
      </c>
      <c r="R8" s="326"/>
      <c r="S8" s="152"/>
    </row>
    <row r="9" spans="2:19" ht="12" customHeight="1" thickBot="1"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48"/>
    </row>
    <row r="10" spans="2:19" s="140" customFormat="1" ht="67.5" customHeight="1">
      <c r="B10" s="422" t="s">
        <v>1</v>
      </c>
      <c r="C10" s="455" t="s">
        <v>123</v>
      </c>
      <c r="D10" s="428" t="s">
        <v>3</v>
      </c>
      <c r="E10" s="415" t="s">
        <v>153</v>
      </c>
      <c r="F10" s="415" t="s">
        <v>154</v>
      </c>
      <c r="G10" s="429" t="s">
        <v>158</v>
      </c>
      <c r="H10" s="449" t="s">
        <v>120</v>
      </c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1"/>
    </row>
    <row r="11" spans="2:19" s="140" customFormat="1" ht="17.25" customHeight="1" thickBot="1">
      <c r="B11" s="423"/>
      <c r="C11" s="456"/>
      <c r="D11" s="407"/>
      <c r="E11" s="410"/>
      <c r="F11" s="410"/>
      <c r="G11" s="430"/>
      <c r="H11" s="452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4"/>
    </row>
    <row r="12" spans="2:19" s="140" customFormat="1" ht="63.75" customHeight="1" thickBot="1">
      <c r="B12" s="424"/>
      <c r="C12" s="457"/>
      <c r="D12" s="408"/>
      <c r="E12" s="411"/>
      <c r="F12" s="411"/>
      <c r="G12" s="431"/>
      <c r="H12" s="172" t="s">
        <v>52</v>
      </c>
      <c r="I12" s="172" t="s">
        <v>53</v>
      </c>
      <c r="J12" s="172" t="s">
        <v>54</v>
      </c>
      <c r="K12" s="172" t="s">
        <v>55</v>
      </c>
      <c r="L12" s="172" t="s">
        <v>56</v>
      </c>
      <c r="M12" s="172" t="s">
        <v>57</v>
      </c>
      <c r="N12" s="170" t="s">
        <v>58</v>
      </c>
      <c r="O12" s="170" t="s">
        <v>59</v>
      </c>
      <c r="P12" s="170" t="s">
        <v>60</v>
      </c>
      <c r="Q12" s="170" t="s">
        <v>98</v>
      </c>
      <c r="R12" s="170" t="s">
        <v>99</v>
      </c>
      <c r="S12" s="170" t="s">
        <v>63</v>
      </c>
    </row>
    <row r="13" spans="2:19" s="140" customFormat="1" ht="15.75" thickBot="1">
      <c r="B13" s="143">
        <v>1</v>
      </c>
      <c r="C13" s="143">
        <v>2</v>
      </c>
      <c r="D13" s="143">
        <v>3</v>
      </c>
      <c r="E13" s="142">
        <v>4</v>
      </c>
      <c r="F13" s="142">
        <v>5</v>
      </c>
      <c r="G13" s="142" t="s">
        <v>127</v>
      </c>
      <c r="H13" s="142">
        <v>7</v>
      </c>
      <c r="I13" s="142">
        <v>8</v>
      </c>
      <c r="J13" s="142">
        <v>9</v>
      </c>
      <c r="K13" s="142">
        <v>10</v>
      </c>
      <c r="L13" s="142">
        <v>11</v>
      </c>
      <c r="M13" s="142">
        <v>12</v>
      </c>
      <c r="N13" s="142">
        <v>13</v>
      </c>
      <c r="O13" s="142">
        <v>14</v>
      </c>
      <c r="P13" s="142">
        <v>15</v>
      </c>
      <c r="Q13" s="142">
        <v>16</v>
      </c>
      <c r="R13" s="142">
        <v>17</v>
      </c>
      <c r="S13" s="142">
        <v>18</v>
      </c>
    </row>
    <row r="14" spans="2:19" s="254" customFormat="1" ht="23.25">
      <c r="B14" s="250" t="s">
        <v>12</v>
      </c>
      <c r="C14" s="146" t="s">
        <v>104</v>
      </c>
      <c r="D14" s="251"/>
      <c r="E14" s="252">
        <f>SUM(E15:E25)</f>
        <v>0</v>
      </c>
      <c r="F14" s="252">
        <f aca="true" t="shared" si="0" ref="F14:S14">SUM(F15:F25)</f>
        <v>0</v>
      </c>
      <c r="G14" s="252">
        <f t="shared" si="0"/>
        <v>0</v>
      </c>
      <c r="H14" s="252">
        <f t="shared" si="0"/>
        <v>0</v>
      </c>
      <c r="I14" s="252">
        <f t="shared" si="0"/>
        <v>0</v>
      </c>
      <c r="J14" s="252">
        <f t="shared" si="0"/>
        <v>0</v>
      </c>
      <c r="K14" s="252">
        <f t="shared" si="0"/>
        <v>0</v>
      </c>
      <c r="L14" s="252">
        <f t="shared" si="0"/>
        <v>0</v>
      </c>
      <c r="M14" s="252">
        <f t="shared" si="0"/>
        <v>0</v>
      </c>
      <c r="N14" s="252">
        <f t="shared" si="0"/>
        <v>0</v>
      </c>
      <c r="O14" s="252">
        <f t="shared" si="0"/>
        <v>0</v>
      </c>
      <c r="P14" s="252">
        <f t="shared" si="0"/>
        <v>0</v>
      </c>
      <c r="Q14" s="252">
        <f t="shared" si="0"/>
        <v>0</v>
      </c>
      <c r="R14" s="252">
        <f t="shared" si="0"/>
        <v>0</v>
      </c>
      <c r="S14" s="253">
        <f t="shared" si="0"/>
        <v>0</v>
      </c>
    </row>
    <row r="15" spans="2:19" s="246" customFormat="1" ht="26.25">
      <c r="B15" s="244">
        <v>1</v>
      </c>
      <c r="C15" s="248" t="s">
        <v>38</v>
      </c>
      <c r="D15" s="245">
        <v>611100</v>
      </c>
      <c r="E15" s="255"/>
      <c r="F15" s="255"/>
      <c r="G15" s="255">
        <f>SUM(H15:S15)</f>
        <v>0</v>
      </c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6"/>
    </row>
    <row r="16" spans="2:19" s="246" customFormat="1" ht="70.5">
      <c r="B16" s="247">
        <v>2</v>
      </c>
      <c r="C16" s="248" t="s">
        <v>80</v>
      </c>
      <c r="D16" s="249">
        <v>611200</v>
      </c>
      <c r="E16" s="255"/>
      <c r="F16" s="255"/>
      <c r="G16" s="255">
        <f aca="true" t="shared" si="1" ref="G16:G66">SUM(H16:S16)</f>
        <v>0</v>
      </c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6"/>
    </row>
    <row r="17" spans="2:19" s="246" customFormat="1" ht="26.25">
      <c r="B17" s="247">
        <v>3</v>
      </c>
      <c r="C17" s="248" t="s">
        <v>14</v>
      </c>
      <c r="D17" s="249">
        <v>613100</v>
      </c>
      <c r="E17" s="255"/>
      <c r="F17" s="255"/>
      <c r="G17" s="255">
        <f t="shared" si="1"/>
        <v>0</v>
      </c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6"/>
    </row>
    <row r="18" spans="2:19" s="246" customFormat="1" ht="47.25">
      <c r="B18" s="247">
        <v>4</v>
      </c>
      <c r="C18" s="248" t="s">
        <v>81</v>
      </c>
      <c r="D18" s="249">
        <v>613200</v>
      </c>
      <c r="E18" s="255"/>
      <c r="F18" s="255"/>
      <c r="G18" s="255">
        <f t="shared" si="1"/>
        <v>0</v>
      </c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6"/>
    </row>
    <row r="19" spans="2:19" s="246" customFormat="1" ht="47.25">
      <c r="B19" s="247">
        <v>5</v>
      </c>
      <c r="C19" s="248" t="s">
        <v>16</v>
      </c>
      <c r="D19" s="249">
        <v>613300</v>
      </c>
      <c r="E19" s="255"/>
      <c r="F19" s="255"/>
      <c r="G19" s="255">
        <f t="shared" si="1"/>
        <v>0</v>
      </c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6"/>
    </row>
    <row r="20" spans="2:19" s="246" customFormat="1" ht="26.25">
      <c r="B20" s="247">
        <v>6</v>
      </c>
      <c r="C20" s="248" t="s">
        <v>40</v>
      </c>
      <c r="D20" s="249">
        <v>613400</v>
      </c>
      <c r="E20" s="255"/>
      <c r="F20" s="255"/>
      <c r="G20" s="255">
        <f t="shared" si="1"/>
        <v>0</v>
      </c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6"/>
    </row>
    <row r="21" spans="2:19" s="246" customFormat="1" ht="47.25">
      <c r="B21" s="247">
        <v>7</v>
      </c>
      <c r="C21" s="248" t="s">
        <v>41</v>
      </c>
      <c r="D21" s="249">
        <v>613500</v>
      </c>
      <c r="E21" s="255"/>
      <c r="F21" s="255"/>
      <c r="G21" s="255">
        <f t="shared" si="1"/>
        <v>0</v>
      </c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6"/>
    </row>
    <row r="22" spans="2:19" s="246" customFormat="1" ht="47.25">
      <c r="B22" s="247">
        <v>8</v>
      </c>
      <c r="C22" s="248" t="s">
        <v>101</v>
      </c>
      <c r="D22" s="249">
        <v>613600</v>
      </c>
      <c r="E22" s="255"/>
      <c r="F22" s="255"/>
      <c r="G22" s="255">
        <f t="shared" si="1"/>
        <v>0</v>
      </c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6"/>
    </row>
    <row r="23" spans="2:19" s="246" customFormat="1" ht="47.25">
      <c r="B23" s="247">
        <v>9</v>
      </c>
      <c r="C23" s="248" t="s">
        <v>18</v>
      </c>
      <c r="D23" s="249">
        <v>613700</v>
      </c>
      <c r="E23" s="255"/>
      <c r="F23" s="255"/>
      <c r="G23" s="255">
        <f t="shared" si="1"/>
        <v>0</v>
      </c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6"/>
    </row>
    <row r="24" spans="2:19" s="246" customFormat="1" ht="70.5">
      <c r="B24" s="247">
        <v>10</v>
      </c>
      <c r="C24" s="248" t="s">
        <v>83</v>
      </c>
      <c r="D24" s="249">
        <v>613800</v>
      </c>
      <c r="E24" s="255"/>
      <c r="F24" s="255"/>
      <c r="G24" s="255">
        <f t="shared" si="1"/>
        <v>0</v>
      </c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6"/>
    </row>
    <row r="25" spans="2:19" s="246" customFormat="1" ht="47.25">
      <c r="B25" s="247">
        <v>11</v>
      </c>
      <c r="C25" s="248" t="s">
        <v>20</v>
      </c>
      <c r="D25" s="249">
        <v>613900</v>
      </c>
      <c r="E25" s="255"/>
      <c r="F25" s="255"/>
      <c r="G25" s="255">
        <f t="shared" si="1"/>
        <v>0</v>
      </c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6"/>
    </row>
    <row r="26" spans="2:19" ht="76.5" thickBot="1">
      <c r="B26" s="218" t="s">
        <v>21</v>
      </c>
      <c r="C26" s="144" t="s">
        <v>103</v>
      </c>
      <c r="D26" s="179">
        <v>614000</v>
      </c>
      <c r="E26" s="261">
        <f>E27+E32+E34+E45+E48+E50</f>
        <v>0</v>
      </c>
      <c r="F26" s="261">
        <f aca="true" t="shared" si="2" ref="F26:S26">F27+F32+F34+F45+F48+F50</f>
        <v>0</v>
      </c>
      <c r="G26" s="261">
        <f t="shared" si="2"/>
        <v>0</v>
      </c>
      <c r="H26" s="261">
        <f t="shared" si="2"/>
        <v>0</v>
      </c>
      <c r="I26" s="261">
        <f t="shared" si="2"/>
        <v>0</v>
      </c>
      <c r="J26" s="261">
        <f t="shared" si="2"/>
        <v>0</v>
      </c>
      <c r="K26" s="261">
        <f t="shared" si="2"/>
        <v>0</v>
      </c>
      <c r="L26" s="261">
        <f t="shared" si="2"/>
        <v>0</v>
      </c>
      <c r="M26" s="261">
        <f t="shared" si="2"/>
        <v>0</v>
      </c>
      <c r="N26" s="261">
        <f t="shared" si="2"/>
        <v>0</v>
      </c>
      <c r="O26" s="261">
        <f t="shared" si="2"/>
        <v>0</v>
      </c>
      <c r="P26" s="261">
        <f t="shared" si="2"/>
        <v>0</v>
      </c>
      <c r="Q26" s="261">
        <f t="shared" si="2"/>
        <v>0</v>
      </c>
      <c r="R26" s="261">
        <f t="shared" si="2"/>
        <v>0</v>
      </c>
      <c r="S26" s="262">
        <f t="shared" si="2"/>
        <v>0</v>
      </c>
    </row>
    <row r="27" spans="2:19" ht="26.25">
      <c r="B27" s="219">
        <v>1</v>
      </c>
      <c r="C27" s="240" t="s">
        <v>85</v>
      </c>
      <c r="D27" s="178">
        <v>614100</v>
      </c>
      <c r="E27" s="263">
        <f>SUM(E28:E31)</f>
        <v>0</v>
      </c>
      <c r="F27" s="263">
        <f aca="true" t="shared" si="3" ref="F27:S27">SUM(F28:F31)</f>
        <v>0</v>
      </c>
      <c r="G27" s="263">
        <f t="shared" si="3"/>
        <v>0</v>
      </c>
      <c r="H27" s="263">
        <f t="shared" si="3"/>
        <v>0</v>
      </c>
      <c r="I27" s="263">
        <f t="shared" si="3"/>
        <v>0</v>
      </c>
      <c r="J27" s="263">
        <f t="shared" si="3"/>
        <v>0</v>
      </c>
      <c r="K27" s="263">
        <f t="shared" si="3"/>
        <v>0</v>
      </c>
      <c r="L27" s="263">
        <f t="shared" si="3"/>
        <v>0</v>
      </c>
      <c r="M27" s="263">
        <f t="shared" si="3"/>
        <v>0</v>
      </c>
      <c r="N27" s="263">
        <f t="shared" si="3"/>
        <v>0</v>
      </c>
      <c r="O27" s="263">
        <f t="shared" si="3"/>
        <v>0</v>
      </c>
      <c r="P27" s="263">
        <f t="shared" si="3"/>
        <v>0</v>
      </c>
      <c r="Q27" s="263">
        <f t="shared" si="3"/>
        <v>0</v>
      </c>
      <c r="R27" s="263">
        <f t="shared" si="3"/>
        <v>0</v>
      </c>
      <c r="S27" s="263">
        <f t="shared" si="3"/>
        <v>0</v>
      </c>
    </row>
    <row r="28" spans="2:19" ht="26.25">
      <c r="B28" s="33"/>
      <c r="C28" s="239"/>
      <c r="D28" s="165"/>
      <c r="E28" s="264"/>
      <c r="F28" s="264"/>
      <c r="G28" s="264">
        <f t="shared" si="1"/>
        <v>0</v>
      </c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</row>
    <row r="29" spans="2:19" ht="26.25">
      <c r="B29" s="33"/>
      <c r="C29" s="239"/>
      <c r="D29" s="165"/>
      <c r="E29" s="264"/>
      <c r="F29" s="264"/>
      <c r="G29" s="264">
        <f t="shared" si="1"/>
        <v>0</v>
      </c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</row>
    <row r="30" spans="2:19" ht="26.25">
      <c r="B30" s="37"/>
      <c r="C30" s="121"/>
      <c r="D30" s="167"/>
      <c r="E30" s="259"/>
      <c r="F30" s="259"/>
      <c r="G30" s="259">
        <f t="shared" si="1"/>
        <v>0</v>
      </c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60"/>
    </row>
    <row r="31" spans="2:19" ht="26.25">
      <c r="B31" s="37"/>
      <c r="C31" s="121"/>
      <c r="D31" s="167"/>
      <c r="E31" s="259"/>
      <c r="F31" s="259"/>
      <c r="G31" s="259">
        <f t="shared" si="1"/>
        <v>0</v>
      </c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60"/>
    </row>
    <row r="32" spans="2:19" ht="26.25">
      <c r="B32" s="37">
        <v>2</v>
      </c>
      <c r="C32" s="121" t="s">
        <v>86</v>
      </c>
      <c r="D32" s="167">
        <v>614200</v>
      </c>
      <c r="E32" s="259">
        <v>0</v>
      </c>
      <c r="F32" s="259">
        <f aca="true" t="shared" si="4" ref="F32:S32">F33</f>
        <v>0</v>
      </c>
      <c r="G32" s="259">
        <f t="shared" si="4"/>
        <v>0</v>
      </c>
      <c r="H32" s="259">
        <f t="shared" si="4"/>
        <v>0</v>
      </c>
      <c r="I32" s="259">
        <f t="shared" si="4"/>
        <v>0</v>
      </c>
      <c r="J32" s="259">
        <f t="shared" si="4"/>
        <v>0</v>
      </c>
      <c r="K32" s="259">
        <f t="shared" si="4"/>
        <v>0</v>
      </c>
      <c r="L32" s="259">
        <f t="shared" si="4"/>
        <v>0</v>
      </c>
      <c r="M32" s="259">
        <f t="shared" si="4"/>
        <v>0</v>
      </c>
      <c r="N32" s="259">
        <f t="shared" si="4"/>
        <v>0</v>
      </c>
      <c r="O32" s="259">
        <f t="shared" si="4"/>
        <v>0</v>
      </c>
      <c r="P32" s="259">
        <f t="shared" si="4"/>
        <v>0</v>
      </c>
      <c r="Q32" s="259">
        <f t="shared" si="4"/>
        <v>0</v>
      </c>
      <c r="R32" s="259">
        <f t="shared" si="4"/>
        <v>0</v>
      </c>
      <c r="S32" s="259">
        <f t="shared" si="4"/>
        <v>0</v>
      </c>
    </row>
    <row r="33" spans="2:19" ht="26.25">
      <c r="B33" s="37"/>
      <c r="C33" s="121"/>
      <c r="D33" s="167"/>
      <c r="E33" s="259"/>
      <c r="F33" s="259"/>
      <c r="G33" s="259">
        <f t="shared" si="1"/>
        <v>0</v>
      </c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60"/>
    </row>
    <row r="34" spans="2:19" ht="39">
      <c r="B34" s="37">
        <v>3</v>
      </c>
      <c r="C34" s="124" t="s">
        <v>87</v>
      </c>
      <c r="D34" s="167">
        <v>614300</v>
      </c>
      <c r="E34" s="259">
        <f>SUM(E35:E44)</f>
        <v>0</v>
      </c>
      <c r="F34" s="259">
        <f aca="true" t="shared" si="5" ref="F34:S34">SUM(F35:F44)</f>
        <v>0</v>
      </c>
      <c r="G34" s="259">
        <f t="shared" si="5"/>
        <v>0</v>
      </c>
      <c r="H34" s="259">
        <f t="shared" si="5"/>
        <v>0</v>
      </c>
      <c r="I34" s="259">
        <f t="shared" si="5"/>
        <v>0</v>
      </c>
      <c r="J34" s="259">
        <f t="shared" si="5"/>
        <v>0</v>
      </c>
      <c r="K34" s="259">
        <f t="shared" si="5"/>
        <v>0</v>
      </c>
      <c r="L34" s="259">
        <f t="shared" si="5"/>
        <v>0</v>
      </c>
      <c r="M34" s="259">
        <f t="shared" si="5"/>
        <v>0</v>
      </c>
      <c r="N34" s="259">
        <f t="shared" si="5"/>
        <v>0</v>
      </c>
      <c r="O34" s="259">
        <f t="shared" si="5"/>
        <v>0</v>
      </c>
      <c r="P34" s="259">
        <f t="shared" si="5"/>
        <v>0</v>
      </c>
      <c r="Q34" s="259">
        <f t="shared" si="5"/>
        <v>0</v>
      </c>
      <c r="R34" s="259">
        <f t="shared" si="5"/>
        <v>0</v>
      </c>
      <c r="S34" s="259">
        <f t="shared" si="5"/>
        <v>0</v>
      </c>
    </row>
    <row r="35" spans="2:19" ht="26.25">
      <c r="B35" s="37"/>
      <c r="C35" s="121"/>
      <c r="D35" s="167"/>
      <c r="E35" s="259"/>
      <c r="F35" s="259"/>
      <c r="G35" s="259">
        <f t="shared" si="1"/>
        <v>0</v>
      </c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2"/>
    </row>
    <row r="36" spans="2:19" ht="26.25">
      <c r="B36" s="37"/>
      <c r="C36" s="121"/>
      <c r="D36" s="167"/>
      <c r="E36" s="259"/>
      <c r="F36" s="259"/>
      <c r="G36" s="259">
        <f t="shared" si="1"/>
        <v>0</v>
      </c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2"/>
    </row>
    <row r="37" spans="2:19" ht="26.25">
      <c r="B37" s="37"/>
      <c r="C37" s="121"/>
      <c r="D37" s="167"/>
      <c r="E37" s="259"/>
      <c r="F37" s="259"/>
      <c r="G37" s="259">
        <f t="shared" si="1"/>
        <v>0</v>
      </c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2"/>
    </row>
    <row r="38" spans="2:19" ht="26.25">
      <c r="B38" s="37"/>
      <c r="C38" s="121"/>
      <c r="D38" s="167"/>
      <c r="E38" s="259"/>
      <c r="F38" s="259"/>
      <c r="G38" s="259">
        <f t="shared" si="1"/>
        <v>0</v>
      </c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2"/>
    </row>
    <row r="39" spans="2:19" ht="26.25">
      <c r="B39" s="37"/>
      <c r="C39" s="121"/>
      <c r="D39" s="167"/>
      <c r="E39" s="259"/>
      <c r="F39" s="259"/>
      <c r="G39" s="259">
        <f t="shared" si="1"/>
        <v>0</v>
      </c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2"/>
    </row>
    <row r="40" spans="2:19" ht="26.25">
      <c r="B40" s="37"/>
      <c r="C40" s="121"/>
      <c r="D40" s="167"/>
      <c r="E40" s="259"/>
      <c r="F40" s="259"/>
      <c r="G40" s="259">
        <f t="shared" si="1"/>
        <v>0</v>
      </c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2"/>
    </row>
    <row r="41" spans="2:19" ht="26.25">
      <c r="B41" s="32"/>
      <c r="C41" s="121"/>
      <c r="D41" s="165"/>
      <c r="E41" s="264"/>
      <c r="F41" s="264"/>
      <c r="G41" s="259">
        <f t="shared" si="1"/>
        <v>0</v>
      </c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2"/>
    </row>
    <row r="42" spans="2:19" ht="26.25">
      <c r="B42" s="37"/>
      <c r="C42" s="121"/>
      <c r="D42" s="167"/>
      <c r="E42" s="259"/>
      <c r="F42" s="259"/>
      <c r="G42" s="259">
        <f t="shared" si="1"/>
        <v>0</v>
      </c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2"/>
    </row>
    <row r="43" spans="2:19" ht="26.25">
      <c r="B43" s="37"/>
      <c r="C43" s="121"/>
      <c r="D43" s="167"/>
      <c r="E43" s="259"/>
      <c r="F43" s="259"/>
      <c r="G43" s="259">
        <f t="shared" si="1"/>
        <v>0</v>
      </c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2"/>
    </row>
    <row r="44" spans="2:19" ht="26.25">
      <c r="B44" s="32"/>
      <c r="C44" s="121"/>
      <c r="D44" s="165"/>
      <c r="E44" s="264"/>
      <c r="F44" s="264"/>
      <c r="G44" s="259">
        <f t="shared" si="1"/>
        <v>0</v>
      </c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2"/>
    </row>
    <row r="45" spans="2:19" ht="26.25">
      <c r="B45" s="37">
        <v>4</v>
      </c>
      <c r="C45" s="121" t="s">
        <v>88</v>
      </c>
      <c r="D45" s="167">
        <v>614700</v>
      </c>
      <c r="E45" s="259">
        <f>SUM(E46:E47)</f>
        <v>0</v>
      </c>
      <c r="F45" s="259">
        <f aca="true" t="shared" si="6" ref="F45:S45">SUM(F46:F47)</f>
        <v>0</v>
      </c>
      <c r="G45" s="259">
        <f t="shared" si="6"/>
        <v>0</v>
      </c>
      <c r="H45" s="259">
        <f t="shared" si="6"/>
        <v>0</v>
      </c>
      <c r="I45" s="259">
        <f t="shared" si="6"/>
        <v>0</v>
      </c>
      <c r="J45" s="259">
        <f t="shared" si="6"/>
        <v>0</v>
      </c>
      <c r="K45" s="259">
        <f t="shared" si="6"/>
        <v>0</v>
      </c>
      <c r="L45" s="259">
        <f t="shared" si="6"/>
        <v>0</v>
      </c>
      <c r="M45" s="259">
        <f t="shared" si="6"/>
        <v>0</v>
      </c>
      <c r="N45" s="259">
        <f t="shared" si="6"/>
        <v>0</v>
      </c>
      <c r="O45" s="259">
        <f t="shared" si="6"/>
        <v>0</v>
      </c>
      <c r="P45" s="259">
        <f t="shared" si="6"/>
        <v>0</v>
      </c>
      <c r="Q45" s="259">
        <f t="shared" si="6"/>
        <v>0</v>
      </c>
      <c r="R45" s="259">
        <f t="shared" si="6"/>
        <v>0</v>
      </c>
      <c r="S45" s="260">
        <f t="shared" si="6"/>
        <v>0</v>
      </c>
    </row>
    <row r="46" spans="2:19" ht="26.25">
      <c r="B46" s="37"/>
      <c r="C46" s="121"/>
      <c r="D46" s="167"/>
      <c r="E46" s="259"/>
      <c r="F46" s="259"/>
      <c r="G46" s="259">
        <f t="shared" si="1"/>
        <v>0</v>
      </c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60"/>
    </row>
    <row r="47" spans="2:19" ht="26.25">
      <c r="B47" s="37"/>
      <c r="C47" s="121"/>
      <c r="D47" s="167"/>
      <c r="E47" s="259"/>
      <c r="F47" s="259"/>
      <c r="G47" s="259">
        <f t="shared" si="1"/>
        <v>0</v>
      </c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60"/>
    </row>
    <row r="48" spans="2:19" ht="26.25">
      <c r="B48" s="37">
        <v>5</v>
      </c>
      <c r="C48" s="121" t="s">
        <v>89</v>
      </c>
      <c r="D48" s="167">
        <v>614800</v>
      </c>
      <c r="E48" s="259">
        <f>E49</f>
        <v>0</v>
      </c>
      <c r="F48" s="259">
        <f aca="true" t="shared" si="7" ref="F48:S48">F49</f>
        <v>0</v>
      </c>
      <c r="G48" s="259">
        <f t="shared" si="7"/>
        <v>0</v>
      </c>
      <c r="H48" s="259">
        <f t="shared" si="7"/>
        <v>0</v>
      </c>
      <c r="I48" s="259">
        <f t="shared" si="7"/>
        <v>0</v>
      </c>
      <c r="J48" s="259">
        <f t="shared" si="7"/>
        <v>0</v>
      </c>
      <c r="K48" s="259">
        <f t="shared" si="7"/>
        <v>0</v>
      </c>
      <c r="L48" s="259">
        <f t="shared" si="7"/>
        <v>0</v>
      </c>
      <c r="M48" s="259">
        <f t="shared" si="7"/>
        <v>0</v>
      </c>
      <c r="N48" s="259">
        <f t="shared" si="7"/>
        <v>0</v>
      </c>
      <c r="O48" s="259">
        <f t="shared" si="7"/>
        <v>0</v>
      </c>
      <c r="P48" s="259">
        <f t="shared" si="7"/>
        <v>0</v>
      </c>
      <c r="Q48" s="259">
        <f t="shared" si="7"/>
        <v>0</v>
      </c>
      <c r="R48" s="259">
        <f t="shared" si="7"/>
        <v>0</v>
      </c>
      <c r="S48" s="260">
        <f t="shared" si="7"/>
        <v>0</v>
      </c>
    </row>
    <row r="49" spans="2:19" ht="26.25">
      <c r="B49" s="37"/>
      <c r="C49" s="121"/>
      <c r="D49" s="167"/>
      <c r="E49" s="259"/>
      <c r="F49" s="259"/>
      <c r="G49" s="259">
        <f t="shared" si="1"/>
        <v>0</v>
      </c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60"/>
    </row>
    <row r="50" spans="2:19" ht="26.25">
      <c r="B50" s="37">
        <v>6</v>
      </c>
      <c r="C50" s="121" t="s">
        <v>90</v>
      </c>
      <c r="D50" s="167">
        <v>614900</v>
      </c>
      <c r="E50" s="259">
        <f>E51</f>
        <v>0</v>
      </c>
      <c r="F50" s="259">
        <f aca="true" t="shared" si="8" ref="F50:S50">F51</f>
        <v>0</v>
      </c>
      <c r="G50" s="259">
        <f t="shared" si="8"/>
        <v>0</v>
      </c>
      <c r="H50" s="259">
        <f t="shared" si="8"/>
        <v>0</v>
      </c>
      <c r="I50" s="259">
        <f t="shared" si="8"/>
        <v>0</v>
      </c>
      <c r="J50" s="259">
        <f t="shared" si="8"/>
        <v>0</v>
      </c>
      <c r="K50" s="259">
        <f t="shared" si="8"/>
        <v>0</v>
      </c>
      <c r="L50" s="259">
        <f t="shared" si="8"/>
        <v>0</v>
      </c>
      <c r="M50" s="259">
        <f t="shared" si="8"/>
        <v>0</v>
      </c>
      <c r="N50" s="259">
        <f t="shared" si="8"/>
        <v>0</v>
      </c>
      <c r="O50" s="259">
        <f t="shared" si="8"/>
        <v>0</v>
      </c>
      <c r="P50" s="259">
        <f t="shared" si="8"/>
        <v>0</v>
      </c>
      <c r="Q50" s="259">
        <f t="shared" si="8"/>
        <v>0</v>
      </c>
      <c r="R50" s="259">
        <f t="shared" si="8"/>
        <v>0</v>
      </c>
      <c r="S50" s="260">
        <f t="shared" si="8"/>
        <v>0</v>
      </c>
    </row>
    <row r="51" spans="2:19" ht="26.25">
      <c r="B51" s="32"/>
      <c r="C51" s="117"/>
      <c r="D51" s="169"/>
      <c r="E51" s="259"/>
      <c r="F51" s="259"/>
      <c r="G51" s="259">
        <f t="shared" si="1"/>
        <v>0</v>
      </c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60"/>
    </row>
    <row r="52" spans="2:19" ht="39" thickBot="1">
      <c r="B52" s="218" t="s">
        <v>23</v>
      </c>
      <c r="C52" s="144" t="s">
        <v>102</v>
      </c>
      <c r="D52" s="179">
        <v>615000</v>
      </c>
      <c r="E52" s="261">
        <f>E53+E56</f>
        <v>0</v>
      </c>
      <c r="F52" s="261">
        <f aca="true" t="shared" si="9" ref="F52:S52">F53+F56</f>
        <v>0</v>
      </c>
      <c r="G52" s="261">
        <f t="shared" si="9"/>
        <v>0</v>
      </c>
      <c r="H52" s="261">
        <f t="shared" si="9"/>
        <v>0</v>
      </c>
      <c r="I52" s="261">
        <f t="shared" si="9"/>
        <v>0</v>
      </c>
      <c r="J52" s="261">
        <f t="shared" si="9"/>
        <v>0</v>
      </c>
      <c r="K52" s="261">
        <f t="shared" si="9"/>
        <v>0</v>
      </c>
      <c r="L52" s="261">
        <f t="shared" si="9"/>
        <v>0</v>
      </c>
      <c r="M52" s="261">
        <f t="shared" si="9"/>
        <v>0</v>
      </c>
      <c r="N52" s="261">
        <f t="shared" si="9"/>
        <v>0</v>
      </c>
      <c r="O52" s="261">
        <f t="shared" si="9"/>
        <v>0</v>
      </c>
      <c r="P52" s="261">
        <f t="shared" si="9"/>
        <v>0</v>
      </c>
      <c r="Q52" s="261">
        <f t="shared" si="9"/>
        <v>0</v>
      </c>
      <c r="R52" s="261">
        <f t="shared" si="9"/>
        <v>0</v>
      </c>
      <c r="S52" s="262">
        <f t="shared" si="9"/>
        <v>0</v>
      </c>
    </row>
    <row r="53" spans="2:19" ht="39">
      <c r="B53" s="219">
        <v>1</v>
      </c>
      <c r="C53" s="189" t="s">
        <v>91</v>
      </c>
      <c r="D53" s="178">
        <v>615100</v>
      </c>
      <c r="E53" s="263">
        <f>SUM(E54:E55)</f>
        <v>0</v>
      </c>
      <c r="F53" s="263">
        <f aca="true" t="shared" si="10" ref="F53:S53">SUM(F54:F55)</f>
        <v>0</v>
      </c>
      <c r="G53" s="263">
        <f t="shared" si="10"/>
        <v>0</v>
      </c>
      <c r="H53" s="263">
        <f t="shared" si="10"/>
        <v>0</v>
      </c>
      <c r="I53" s="263">
        <f t="shared" si="10"/>
        <v>0</v>
      </c>
      <c r="J53" s="263">
        <f t="shared" si="10"/>
        <v>0</v>
      </c>
      <c r="K53" s="263">
        <f t="shared" si="10"/>
        <v>0</v>
      </c>
      <c r="L53" s="263">
        <f t="shared" si="10"/>
        <v>0</v>
      </c>
      <c r="M53" s="263">
        <f t="shared" si="10"/>
        <v>0</v>
      </c>
      <c r="N53" s="263">
        <f t="shared" si="10"/>
        <v>0</v>
      </c>
      <c r="O53" s="263">
        <f t="shared" si="10"/>
        <v>0</v>
      </c>
      <c r="P53" s="263">
        <f t="shared" si="10"/>
        <v>0</v>
      </c>
      <c r="Q53" s="263">
        <f t="shared" si="10"/>
        <v>0</v>
      </c>
      <c r="R53" s="263">
        <f t="shared" si="10"/>
        <v>0</v>
      </c>
      <c r="S53" s="265">
        <f t="shared" si="10"/>
        <v>0</v>
      </c>
    </row>
    <row r="54" spans="2:19" ht="26.25">
      <c r="B54" s="37"/>
      <c r="C54" s="121"/>
      <c r="D54" s="167"/>
      <c r="E54" s="266"/>
      <c r="F54" s="266"/>
      <c r="G54" s="259">
        <f t="shared" si="1"/>
        <v>0</v>
      </c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7"/>
    </row>
    <row r="55" spans="2:19" ht="26.25">
      <c r="B55" s="37"/>
      <c r="C55" s="121"/>
      <c r="D55" s="167"/>
      <c r="E55" s="266"/>
      <c r="F55" s="266"/>
      <c r="G55" s="259">
        <f t="shared" si="1"/>
        <v>0</v>
      </c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7"/>
    </row>
    <row r="56" spans="2:19" ht="39">
      <c r="B56" s="37">
        <v>2</v>
      </c>
      <c r="C56" s="123" t="s">
        <v>92</v>
      </c>
      <c r="D56" s="167">
        <v>615200</v>
      </c>
      <c r="E56" s="266">
        <f>E57</f>
        <v>0</v>
      </c>
      <c r="F56" s="266">
        <f aca="true" t="shared" si="11" ref="F56:S56">F57</f>
        <v>0</v>
      </c>
      <c r="G56" s="266">
        <f t="shared" si="11"/>
        <v>0</v>
      </c>
      <c r="H56" s="266">
        <f t="shared" si="11"/>
        <v>0</v>
      </c>
      <c r="I56" s="266">
        <f t="shared" si="11"/>
        <v>0</v>
      </c>
      <c r="J56" s="266">
        <f t="shared" si="11"/>
        <v>0</v>
      </c>
      <c r="K56" s="266">
        <f t="shared" si="11"/>
        <v>0</v>
      </c>
      <c r="L56" s="266">
        <f t="shared" si="11"/>
        <v>0</v>
      </c>
      <c r="M56" s="266">
        <f t="shared" si="11"/>
        <v>0</v>
      </c>
      <c r="N56" s="266">
        <f t="shared" si="11"/>
        <v>0</v>
      </c>
      <c r="O56" s="266">
        <f t="shared" si="11"/>
        <v>0</v>
      </c>
      <c r="P56" s="266">
        <f t="shared" si="11"/>
        <v>0</v>
      </c>
      <c r="Q56" s="266">
        <f t="shared" si="11"/>
        <v>0</v>
      </c>
      <c r="R56" s="266">
        <f t="shared" si="11"/>
        <v>0</v>
      </c>
      <c r="S56" s="267">
        <f t="shared" si="11"/>
        <v>0</v>
      </c>
    </row>
    <row r="57" spans="2:19" ht="26.25">
      <c r="B57" s="37"/>
      <c r="C57" s="123"/>
      <c r="D57" s="167"/>
      <c r="E57" s="266"/>
      <c r="F57" s="266"/>
      <c r="G57" s="259">
        <f t="shared" si="1"/>
        <v>0</v>
      </c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7"/>
    </row>
    <row r="58" spans="2:19" ht="39" thickBot="1">
      <c r="B58" s="218" t="s">
        <v>24</v>
      </c>
      <c r="C58" s="144" t="s">
        <v>48</v>
      </c>
      <c r="D58" s="179">
        <v>616000</v>
      </c>
      <c r="E58" s="261">
        <f>E59</f>
        <v>0</v>
      </c>
      <c r="F58" s="261">
        <f aca="true" t="shared" si="12" ref="F58:S58">F59</f>
        <v>0</v>
      </c>
      <c r="G58" s="261">
        <f t="shared" si="12"/>
        <v>0</v>
      </c>
      <c r="H58" s="261">
        <f t="shared" si="12"/>
        <v>0</v>
      </c>
      <c r="I58" s="261">
        <f t="shared" si="12"/>
        <v>0</v>
      </c>
      <c r="J58" s="261">
        <f t="shared" si="12"/>
        <v>0</v>
      </c>
      <c r="K58" s="261">
        <f t="shared" si="12"/>
        <v>0</v>
      </c>
      <c r="L58" s="261">
        <f t="shared" si="12"/>
        <v>0</v>
      </c>
      <c r="M58" s="261">
        <f t="shared" si="12"/>
        <v>0</v>
      </c>
      <c r="N58" s="261">
        <f t="shared" si="12"/>
        <v>0</v>
      </c>
      <c r="O58" s="261">
        <f t="shared" si="12"/>
        <v>0</v>
      </c>
      <c r="P58" s="261">
        <f t="shared" si="12"/>
        <v>0</v>
      </c>
      <c r="Q58" s="261">
        <f t="shared" si="12"/>
        <v>0</v>
      </c>
      <c r="R58" s="261">
        <f t="shared" si="12"/>
        <v>0</v>
      </c>
      <c r="S58" s="262">
        <f t="shared" si="12"/>
        <v>0</v>
      </c>
    </row>
    <row r="59" spans="2:19" ht="26.25">
      <c r="B59" s="220">
        <v>1</v>
      </c>
      <c r="C59" s="188" t="s">
        <v>93</v>
      </c>
      <c r="D59" s="180">
        <v>616200</v>
      </c>
      <c r="E59" s="268"/>
      <c r="F59" s="268"/>
      <c r="G59" s="257">
        <f t="shared" si="1"/>
        <v>0</v>
      </c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9"/>
    </row>
    <row r="60" spans="2:19" ht="57.75" thickBot="1">
      <c r="B60" s="218" t="s">
        <v>28</v>
      </c>
      <c r="C60" s="144" t="s">
        <v>143</v>
      </c>
      <c r="D60" s="187"/>
      <c r="E60" s="261">
        <f>SUM(E61:E66)</f>
        <v>2000</v>
      </c>
      <c r="F60" s="261">
        <f aca="true" t="shared" si="13" ref="F60:S60">SUM(F61:F66)</f>
        <v>2000</v>
      </c>
      <c r="G60" s="261">
        <f t="shared" si="13"/>
        <v>2000</v>
      </c>
      <c r="H60" s="261">
        <f t="shared" si="13"/>
        <v>0</v>
      </c>
      <c r="I60" s="261">
        <f t="shared" si="13"/>
        <v>0</v>
      </c>
      <c r="J60" s="261">
        <f t="shared" si="13"/>
        <v>0</v>
      </c>
      <c r="K60" s="261">
        <f t="shared" si="13"/>
        <v>2000</v>
      </c>
      <c r="L60" s="261">
        <f t="shared" si="13"/>
        <v>0</v>
      </c>
      <c r="M60" s="261">
        <f t="shared" si="13"/>
        <v>0</v>
      </c>
      <c r="N60" s="261">
        <f t="shared" si="13"/>
        <v>0</v>
      </c>
      <c r="O60" s="261">
        <f t="shared" si="13"/>
        <v>0</v>
      </c>
      <c r="P60" s="261">
        <f t="shared" si="13"/>
        <v>0</v>
      </c>
      <c r="Q60" s="261">
        <f t="shared" si="13"/>
        <v>0</v>
      </c>
      <c r="R60" s="261">
        <f t="shared" si="13"/>
        <v>0</v>
      </c>
      <c r="S60" s="262">
        <f t="shared" si="13"/>
        <v>0</v>
      </c>
    </row>
    <row r="61" spans="2:20" ht="39">
      <c r="B61" s="221">
        <v>1</v>
      </c>
      <c r="C61" s="186" t="s">
        <v>94</v>
      </c>
      <c r="D61" s="181">
        <v>821100</v>
      </c>
      <c r="E61" s="257"/>
      <c r="F61" s="257"/>
      <c r="G61" s="257">
        <f t="shared" si="1"/>
        <v>0</v>
      </c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8"/>
      <c r="T61" s="177"/>
    </row>
    <row r="62" spans="2:20" ht="26.25">
      <c r="B62" s="32">
        <v>2</v>
      </c>
      <c r="C62" s="117" t="s">
        <v>43</v>
      </c>
      <c r="D62" s="169">
        <v>821200</v>
      </c>
      <c r="E62" s="259"/>
      <c r="F62" s="259"/>
      <c r="G62" s="259">
        <f t="shared" si="1"/>
        <v>0</v>
      </c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60"/>
      <c r="T62" s="177"/>
    </row>
    <row r="63" spans="2:20" ht="39">
      <c r="B63" s="32">
        <v>3</v>
      </c>
      <c r="C63" s="327" t="s">
        <v>359</v>
      </c>
      <c r="D63" s="169">
        <v>821300</v>
      </c>
      <c r="E63" s="259">
        <v>2000</v>
      </c>
      <c r="F63" s="259">
        <v>2000</v>
      </c>
      <c r="G63" s="259">
        <f t="shared" si="1"/>
        <v>2000</v>
      </c>
      <c r="H63" s="259"/>
      <c r="I63" s="259"/>
      <c r="J63" s="259"/>
      <c r="K63" s="259">
        <v>2000</v>
      </c>
      <c r="L63" s="259"/>
      <c r="M63" s="259"/>
      <c r="N63" s="259"/>
      <c r="O63" s="259"/>
      <c r="P63" s="259"/>
      <c r="Q63" s="259"/>
      <c r="R63" s="259"/>
      <c r="S63" s="260"/>
      <c r="T63" s="177"/>
    </row>
    <row r="64" spans="2:19" ht="39">
      <c r="B64" s="32">
        <v>4</v>
      </c>
      <c r="C64" s="123" t="s">
        <v>45</v>
      </c>
      <c r="D64" s="169">
        <v>821400</v>
      </c>
      <c r="E64" s="259"/>
      <c r="F64" s="259"/>
      <c r="G64" s="259">
        <f t="shared" si="1"/>
        <v>0</v>
      </c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60"/>
    </row>
    <row r="65" spans="2:19" ht="39">
      <c r="B65" s="32">
        <v>5</v>
      </c>
      <c r="C65" s="123" t="s">
        <v>46</v>
      </c>
      <c r="D65" s="169">
        <v>821500</v>
      </c>
      <c r="E65" s="259"/>
      <c r="F65" s="259"/>
      <c r="G65" s="259">
        <f t="shared" si="1"/>
        <v>0</v>
      </c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60"/>
    </row>
    <row r="66" spans="2:20" ht="39">
      <c r="B66" s="32">
        <v>6</v>
      </c>
      <c r="C66" s="123" t="s">
        <v>47</v>
      </c>
      <c r="D66" s="169">
        <v>821600</v>
      </c>
      <c r="E66" s="259"/>
      <c r="F66" s="259"/>
      <c r="G66" s="259">
        <f t="shared" si="1"/>
        <v>0</v>
      </c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60"/>
      <c r="T66" s="11"/>
    </row>
    <row r="67" spans="2:20" ht="39" thickBot="1">
      <c r="B67" s="218"/>
      <c r="C67" s="144" t="s">
        <v>49</v>
      </c>
      <c r="D67" s="187"/>
      <c r="E67" s="261">
        <f>E14+E26+E52+E58+E60</f>
        <v>2000</v>
      </c>
      <c r="F67" s="261">
        <f aca="true" t="shared" si="14" ref="F67:S67">F14+F26+F52+F58+F60</f>
        <v>2000</v>
      </c>
      <c r="G67" s="261">
        <f t="shared" si="14"/>
        <v>2000</v>
      </c>
      <c r="H67" s="261">
        <f t="shared" si="14"/>
        <v>0</v>
      </c>
      <c r="I67" s="261">
        <f t="shared" si="14"/>
        <v>0</v>
      </c>
      <c r="J67" s="261">
        <f t="shared" si="14"/>
        <v>0</v>
      </c>
      <c r="K67" s="261">
        <f t="shared" si="14"/>
        <v>2000</v>
      </c>
      <c r="L67" s="261">
        <f t="shared" si="14"/>
        <v>0</v>
      </c>
      <c r="M67" s="261">
        <f t="shared" si="14"/>
        <v>0</v>
      </c>
      <c r="N67" s="261">
        <f t="shared" si="14"/>
        <v>0</v>
      </c>
      <c r="O67" s="261">
        <f t="shared" si="14"/>
        <v>0</v>
      </c>
      <c r="P67" s="261">
        <f t="shared" si="14"/>
        <v>0</v>
      </c>
      <c r="Q67" s="261">
        <f t="shared" si="14"/>
        <v>0</v>
      </c>
      <c r="R67" s="261">
        <f t="shared" si="14"/>
        <v>0</v>
      </c>
      <c r="S67" s="262">
        <f t="shared" si="14"/>
        <v>0</v>
      </c>
      <c r="T67" s="11"/>
    </row>
    <row r="68" spans="2:20" ht="18.75">
      <c r="B68" s="135"/>
      <c r="C68" s="136"/>
      <c r="D68" s="137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11"/>
    </row>
    <row r="69" spans="2:20" ht="18.75">
      <c r="B69" s="135"/>
      <c r="C69" s="136"/>
      <c r="D69" s="137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11"/>
    </row>
    <row r="70" spans="2:20" ht="15.75" customHeight="1">
      <c r="B70" s="10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6"/>
      <c r="Q70" s="6"/>
      <c r="R70" s="6"/>
      <c r="S70" s="6"/>
      <c r="T70" s="11"/>
    </row>
    <row r="71" spans="2:20" ht="15.75" customHeight="1">
      <c r="B71" s="10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6"/>
      <c r="Q71" s="132"/>
      <c r="R71" s="132"/>
      <c r="S71" s="132"/>
      <c r="T71" s="11"/>
    </row>
    <row r="72" spans="2:20" ht="15.75" customHeight="1">
      <c r="B72" s="10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6"/>
      <c r="Q72" s="6"/>
      <c r="R72" s="6"/>
      <c r="S72" s="6"/>
      <c r="T72" s="11"/>
    </row>
    <row r="73" spans="2:20" ht="15" customHeight="1">
      <c r="B73" s="11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1"/>
      <c r="O73" s="13"/>
      <c r="P73" s="13"/>
      <c r="Q73" s="11"/>
      <c r="R73" s="134" t="s">
        <v>97</v>
      </c>
      <c r="T73" s="11"/>
    </row>
    <row r="74" spans="2:19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2:19" ht="18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0"/>
      <c r="P75" s="7"/>
      <c r="Q75" s="11"/>
      <c r="R75" s="10"/>
      <c r="S75" s="53"/>
    </row>
    <row r="76" spans="2:19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2:19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</sheetData>
  <sheetProtection password="C5E3" sheet="1" formatCells="0" formatColumns="0" formatRows="0"/>
  <mergeCells count="14">
    <mergeCell ref="F10:F12"/>
    <mergeCell ref="G10:G12"/>
    <mergeCell ref="E8:O8"/>
    <mergeCell ref="H10:S11"/>
    <mergeCell ref="C70:O70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2" fitToWidth="1" horizontalDpi="600" verticalDpi="600" orientation="landscape" paperSize="9" scale="39" r:id="rId1"/>
  <headerFooter>
    <oddFooter>&amp;C&amp;A&amp;RPage &amp;P</oddFooter>
  </headerFooter>
  <rowBreaks count="1" manualBreakCount="1">
    <brk id="51" min="1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7"/>
  <sheetViews>
    <sheetView view="pageBreakPreview" zoomScale="54" zoomScaleNormal="60" zoomScaleSheetLayoutView="54" zoomScalePageLayoutView="0" workbookViewId="0" topLeftCell="B1">
      <selection activeCell="I4" sqref="I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90" t="s">
        <v>95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</row>
    <row r="2" spans="17:19" ht="15.75" customHeight="1">
      <c r="Q2" s="392" t="s">
        <v>96</v>
      </c>
      <c r="R2" s="392"/>
      <c r="S2" s="126"/>
    </row>
    <row r="3" spans="2:19" ht="21.75" customHeight="1">
      <c r="B3" s="390" t="s">
        <v>100</v>
      </c>
      <c r="C3" s="390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108"/>
      <c r="Q3" s="392"/>
      <c r="R3" s="392"/>
      <c r="S3" s="15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4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49"/>
    </row>
    <row r="6" spans="2:19" ht="15" customHeight="1">
      <c r="B6" s="176" t="s">
        <v>119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38"/>
      <c r="O6" s="138"/>
      <c r="P6" s="138"/>
      <c r="Q6" s="138" t="s">
        <v>105</v>
      </c>
      <c r="R6" s="138"/>
      <c r="S6" s="150"/>
    </row>
    <row r="7" spans="2:19" ht="21" customHeight="1"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15"/>
      <c r="Q7" s="126"/>
      <c r="R7" s="126"/>
      <c r="S7" s="151"/>
    </row>
    <row r="8" spans="2:19" ht="22.5" customHeight="1">
      <c r="B8" s="138" t="s">
        <v>106</v>
      </c>
      <c r="C8" s="138"/>
      <c r="D8" s="13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138"/>
      <c r="Q8" s="138" t="s">
        <v>107</v>
      </c>
      <c r="R8" s="138"/>
      <c r="S8" s="152"/>
    </row>
    <row r="9" spans="2:19" ht="12" customHeight="1" thickBot="1"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48"/>
    </row>
    <row r="10" spans="2:19" s="140" customFormat="1" ht="67.5" customHeight="1">
      <c r="B10" s="422" t="s">
        <v>1</v>
      </c>
      <c r="C10" s="455" t="s">
        <v>123</v>
      </c>
      <c r="D10" s="428" t="s">
        <v>3</v>
      </c>
      <c r="E10" s="415" t="s">
        <v>153</v>
      </c>
      <c r="F10" s="415" t="s">
        <v>154</v>
      </c>
      <c r="G10" s="429" t="s">
        <v>158</v>
      </c>
      <c r="H10" s="449" t="s">
        <v>120</v>
      </c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1"/>
    </row>
    <row r="11" spans="2:19" s="140" customFormat="1" ht="17.25" customHeight="1" thickBot="1">
      <c r="B11" s="423"/>
      <c r="C11" s="456"/>
      <c r="D11" s="407"/>
      <c r="E11" s="410"/>
      <c r="F11" s="410"/>
      <c r="G11" s="430"/>
      <c r="H11" s="452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4"/>
    </row>
    <row r="12" spans="2:19" s="140" customFormat="1" ht="63.75" customHeight="1" thickBot="1">
      <c r="B12" s="424"/>
      <c r="C12" s="457"/>
      <c r="D12" s="408"/>
      <c r="E12" s="411"/>
      <c r="F12" s="411"/>
      <c r="G12" s="431"/>
      <c r="H12" s="172" t="s">
        <v>52</v>
      </c>
      <c r="I12" s="172" t="s">
        <v>53</v>
      </c>
      <c r="J12" s="172" t="s">
        <v>54</v>
      </c>
      <c r="K12" s="172" t="s">
        <v>55</v>
      </c>
      <c r="L12" s="172" t="s">
        <v>56</v>
      </c>
      <c r="M12" s="172" t="s">
        <v>57</v>
      </c>
      <c r="N12" s="170" t="s">
        <v>58</v>
      </c>
      <c r="O12" s="170" t="s">
        <v>59</v>
      </c>
      <c r="P12" s="170" t="s">
        <v>60</v>
      </c>
      <c r="Q12" s="170" t="s">
        <v>98</v>
      </c>
      <c r="R12" s="170" t="s">
        <v>99</v>
      </c>
      <c r="S12" s="170" t="s">
        <v>63</v>
      </c>
    </row>
    <row r="13" spans="2:19" s="140" customFormat="1" ht="15.75" thickBot="1">
      <c r="B13" s="143">
        <v>1</v>
      </c>
      <c r="C13" s="143">
        <v>2</v>
      </c>
      <c r="D13" s="143">
        <v>3</v>
      </c>
      <c r="E13" s="142">
        <v>4</v>
      </c>
      <c r="F13" s="142">
        <v>5</v>
      </c>
      <c r="G13" s="142" t="s">
        <v>127</v>
      </c>
      <c r="H13" s="142">
        <v>7</v>
      </c>
      <c r="I13" s="142">
        <v>8</v>
      </c>
      <c r="J13" s="142">
        <v>9</v>
      </c>
      <c r="K13" s="142">
        <v>10</v>
      </c>
      <c r="L13" s="142">
        <v>11</v>
      </c>
      <c r="M13" s="142">
        <v>12</v>
      </c>
      <c r="N13" s="142">
        <v>13</v>
      </c>
      <c r="O13" s="142">
        <v>14</v>
      </c>
      <c r="P13" s="142">
        <v>15</v>
      </c>
      <c r="Q13" s="142">
        <v>16</v>
      </c>
      <c r="R13" s="142">
        <v>17</v>
      </c>
      <c r="S13" s="142">
        <v>18</v>
      </c>
    </row>
    <row r="14" spans="2:19" s="254" customFormat="1" ht="30" customHeight="1">
      <c r="B14" s="250" t="s">
        <v>12</v>
      </c>
      <c r="C14" s="146" t="s">
        <v>104</v>
      </c>
      <c r="D14" s="251"/>
      <c r="E14" s="252">
        <f>SUM(E15:E25)</f>
        <v>0</v>
      </c>
      <c r="F14" s="252">
        <f aca="true" t="shared" si="0" ref="F14:S14">SUM(F15:F25)</f>
        <v>0</v>
      </c>
      <c r="G14" s="252">
        <f t="shared" si="0"/>
        <v>0</v>
      </c>
      <c r="H14" s="252">
        <f t="shared" si="0"/>
        <v>0</v>
      </c>
      <c r="I14" s="252">
        <f t="shared" si="0"/>
        <v>0</v>
      </c>
      <c r="J14" s="252">
        <f t="shared" si="0"/>
        <v>0</v>
      </c>
      <c r="K14" s="252">
        <f t="shared" si="0"/>
        <v>0</v>
      </c>
      <c r="L14" s="252">
        <f t="shared" si="0"/>
        <v>0</v>
      </c>
      <c r="M14" s="252">
        <f t="shared" si="0"/>
        <v>0</v>
      </c>
      <c r="N14" s="252">
        <f t="shared" si="0"/>
        <v>0</v>
      </c>
      <c r="O14" s="252">
        <f t="shared" si="0"/>
        <v>0</v>
      </c>
      <c r="P14" s="252">
        <f t="shared" si="0"/>
        <v>0</v>
      </c>
      <c r="Q14" s="252">
        <f t="shared" si="0"/>
        <v>0</v>
      </c>
      <c r="R14" s="252">
        <f t="shared" si="0"/>
        <v>0</v>
      </c>
      <c r="S14" s="253">
        <f t="shared" si="0"/>
        <v>0</v>
      </c>
    </row>
    <row r="15" spans="2:19" s="246" customFormat="1" ht="39.75" customHeight="1">
      <c r="B15" s="244">
        <v>1</v>
      </c>
      <c r="C15" s="248" t="s">
        <v>38</v>
      </c>
      <c r="D15" s="245">
        <v>611100</v>
      </c>
      <c r="E15" s="255"/>
      <c r="F15" s="255"/>
      <c r="G15" s="255">
        <f>SUM(H15:S15)</f>
        <v>0</v>
      </c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6"/>
    </row>
    <row r="16" spans="2:19" s="246" customFormat="1" ht="45" customHeight="1">
      <c r="B16" s="247">
        <v>2</v>
      </c>
      <c r="C16" s="248" t="s">
        <v>80</v>
      </c>
      <c r="D16" s="249">
        <v>611200</v>
      </c>
      <c r="E16" s="255"/>
      <c r="F16" s="255"/>
      <c r="G16" s="255">
        <f aca="true" t="shared" si="1" ref="G16:G66">SUM(H16:S16)</f>
        <v>0</v>
      </c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6"/>
    </row>
    <row r="17" spans="2:19" s="246" customFormat="1" ht="39.75" customHeight="1">
      <c r="B17" s="247">
        <v>3</v>
      </c>
      <c r="C17" s="248" t="s">
        <v>14</v>
      </c>
      <c r="D17" s="249">
        <v>613100</v>
      </c>
      <c r="E17" s="255"/>
      <c r="F17" s="255"/>
      <c r="G17" s="255">
        <f t="shared" si="1"/>
        <v>0</v>
      </c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6"/>
    </row>
    <row r="18" spans="2:19" s="246" customFormat="1" ht="45" customHeight="1">
      <c r="B18" s="247">
        <v>4</v>
      </c>
      <c r="C18" s="248" t="s">
        <v>81</v>
      </c>
      <c r="D18" s="249">
        <v>613200</v>
      </c>
      <c r="E18" s="255"/>
      <c r="F18" s="255"/>
      <c r="G18" s="255">
        <f t="shared" si="1"/>
        <v>0</v>
      </c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6"/>
    </row>
    <row r="19" spans="2:19" s="246" customFormat="1" ht="46.5" customHeight="1">
      <c r="B19" s="247">
        <v>5</v>
      </c>
      <c r="C19" s="248" t="s">
        <v>16</v>
      </c>
      <c r="D19" s="249">
        <v>613300</v>
      </c>
      <c r="E19" s="255"/>
      <c r="F19" s="255"/>
      <c r="G19" s="255">
        <f t="shared" si="1"/>
        <v>0</v>
      </c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6"/>
    </row>
    <row r="20" spans="2:19" s="246" customFormat="1" ht="39.75" customHeight="1">
      <c r="B20" s="247">
        <v>6</v>
      </c>
      <c r="C20" s="248" t="s">
        <v>40</v>
      </c>
      <c r="D20" s="249">
        <v>613400</v>
      </c>
      <c r="E20" s="255"/>
      <c r="F20" s="255"/>
      <c r="G20" s="255">
        <f t="shared" si="1"/>
        <v>0</v>
      </c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6"/>
    </row>
    <row r="21" spans="2:19" s="246" customFormat="1" ht="46.5" customHeight="1">
      <c r="B21" s="247">
        <v>7</v>
      </c>
      <c r="C21" s="248" t="s">
        <v>41</v>
      </c>
      <c r="D21" s="249">
        <v>613500</v>
      </c>
      <c r="E21" s="255"/>
      <c r="F21" s="255"/>
      <c r="G21" s="255">
        <f t="shared" si="1"/>
        <v>0</v>
      </c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6"/>
    </row>
    <row r="22" spans="2:19" s="246" customFormat="1" ht="51" customHeight="1">
      <c r="B22" s="247">
        <v>8</v>
      </c>
      <c r="C22" s="248" t="s">
        <v>101</v>
      </c>
      <c r="D22" s="249">
        <v>613600</v>
      </c>
      <c r="E22" s="255"/>
      <c r="F22" s="255"/>
      <c r="G22" s="255">
        <f t="shared" si="1"/>
        <v>0</v>
      </c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6"/>
    </row>
    <row r="23" spans="2:19" s="246" customFormat="1" ht="48" customHeight="1">
      <c r="B23" s="247">
        <v>9</v>
      </c>
      <c r="C23" s="248" t="s">
        <v>18</v>
      </c>
      <c r="D23" s="249">
        <v>613700</v>
      </c>
      <c r="E23" s="255"/>
      <c r="F23" s="255"/>
      <c r="G23" s="255">
        <f t="shared" si="1"/>
        <v>0</v>
      </c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6"/>
    </row>
    <row r="24" spans="2:19" s="246" customFormat="1" ht="46.5" customHeight="1">
      <c r="B24" s="247">
        <v>10</v>
      </c>
      <c r="C24" s="248" t="s">
        <v>83</v>
      </c>
      <c r="D24" s="249">
        <v>613800</v>
      </c>
      <c r="E24" s="255"/>
      <c r="F24" s="255"/>
      <c r="G24" s="255">
        <f t="shared" si="1"/>
        <v>0</v>
      </c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6"/>
    </row>
    <row r="25" spans="2:19" s="246" customFormat="1" ht="44.25" customHeight="1">
      <c r="B25" s="247">
        <v>11</v>
      </c>
      <c r="C25" s="248" t="s">
        <v>20</v>
      </c>
      <c r="D25" s="249">
        <v>613900</v>
      </c>
      <c r="E25" s="255"/>
      <c r="F25" s="255"/>
      <c r="G25" s="255">
        <f t="shared" si="1"/>
        <v>0</v>
      </c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6"/>
    </row>
    <row r="26" spans="2:19" ht="65.25" customHeight="1" thickBot="1">
      <c r="B26" s="218" t="s">
        <v>21</v>
      </c>
      <c r="C26" s="144" t="s">
        <v>103</v>
      </c>
      <c r="D26" s="179">
        <v>614000</v>
      </c>
      <c r="E26" s="261">
        <f>E27+E32+E34+E45+E48+E50</f>
        <v>0</v>
      </c>
      <c r="F26" s="261">
        <f aca="true" t="shared" si="2" ref="F26:S26">F27+F32+F34+F45+F48+F50</f>
        <v>0</v>
      </c>
      <c r="G26" s="261">
        <f t="shared" si="2"/>
        <v>0</v>
      </c>
      <c r="H26" s="261">
        <f t="shared" si="2"/>
        <v>0</v>
      </c>
      <c r="I26" s="261">
        <f t="shared" si="2"/>
        <v>0</v>
      </c>
      <c r="J26" s="261">
        <f t="shared" si="2"/>
        <v>0</v>
      </c>
      <c r="K26" s="261">
        <f t="shared" si="2"/>
        <v>0</v>
      </c>
      <c r="L26" s="261">
        <f t="shared" si="2"/>
        <v>0</v>
      </c>
      <c r="M26" s="261">
        <f t="shared" si="2"/>
        <v>0</v>
      </c>
      <c r="N26" s="261">
        <f t="shared" si="2"/>
        <v>0</v>
      </c>
      <c r="O26" s="261">
        <f t="shared" si="2"/>
        <v>0</v>
      </c>
      <c r="P26" s="261">
        <f t="shared" si="2"/>
        <v>0</v>
      </c>
      <c r="Q26" s="261">
        <f t="shared" si="2"/>
        <v>0</v>
      </c>
      <c r="R26" s="261">
        <f t="shared" si="2"/>
        <v>0</v>
      </c>
      <c r="S26" s="262">
        <f t="shared" si="2"/>
        <v>0</v>
      </c>
    </row>
    <row r="27" spans="2:19" ht="24.75" customHeight="1">
      <c r="B27" s="219">
        <v>1</v>
      </c>
      <c r="C27" s="240" t="s">
        <v>85</v>
      </c>
      <c r="D27" s="178">
        <v>614100</v>
      </c>
      <c r="E27" s="263">
        <f>SUM(E28:E31)</f>
        <v>0</v>
      </c>
      <c r="F27" s="263">
        <f aca="true" t="shared" si="3" ref="F27:S27">SUM(F28:F31)</f>
        <v>0</v>
      </c>
      <c r="G27" s="263">
        <f t="shared" si="3"/>
        <v>0</v>
      </c>
      <c r="H27" s="263">
        <f t="shared" si="3"/>
        <v>0</v>
      </c>
      <c r="I27" s="263">
        <f t="shared" si="3"/>
        <v>0</v>
      </c>
      <c r="J27" s="263">
        <f t="shared" si="3"/>
        <v>0</v>
      </c>
      <c r="K27" s="263">
        <f t="shared" si="3"/>
        <v>0</v>
      </c>
      <c r="L27" s="263">
        <f t="shared" si="3"/>
        <v>0</v>
      </c>
      <c r="M27" s="263">
        <f t="shared" si="3"/>
        <v>0</v>
      </c>
      <c r="N27" s="263">
        <f t="shared" si="3"/>
        <v>0</v>
      </c>
      <c r="O27" s="263">
        <f t="shared" si="3"/>
        <v>0</v>
      </c>
      <c r="P27" s="263">
        <f t="shared" si="3"/>
        <v>0</v>
      </c>
      <c r="Q27" s="263">
        <f t="shared" si="3"/>
        <v>0</v>
      </c>
      <c r="R27" s="263">
        <f t="shared" si="3"/>
        <v>0</v>
      </c>
      <c r="S27" s="263">
        <f t="shared" si="3"/>
        <v>0</v>
      </c>
    </row>
    <row r="28" spans="2:19" ht="24.75" customHeight="1">
      <c r="B28" s="33"/>
      <c r="C28" s="239"/>
      <c r="D28" s="165"/>
      <c r="E28" s="264"/>
      <c r="F28" s="264"/>
      <c r="G28" s="264">
        <f t="shared" si="1"/>
        <v>0</v>
      </c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</row>
    <row r="29" spans="2:19" ht="24.75" customHeight="1">
      <c r="B29" s="33"/>
      <c r="C29" s="239"/>
      <c r="D29" s="165"/>
      <c r="E29" s="264"/>
      <c r="F29" s="264"/>
      <c r="G29" s="264">
        <f t="shared" si="1"/>
        <v>0</v>
      </c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</row>
    <row r="30" spans="2:19" ht="24.75" customHeight="1">
      <c r="B30" s="37"/>
      <c r="C30" s="121"/>
      <c r="D30" s="167"/>
      <c r="E30" s="259"/>
      <c r="F30" s="259"/>
      <c r="G30" s="259">
        <f t="shared" si="1"/>
        <v>0</v>
      </c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60"/>
    </row>
    <row r="31" spans="2:19" ht="24.75" customHeight="1">
      <c r="B31" s="37"/>
      <c r="C31" s="121"/>
      <c r="D31" s="167"/>
      <c r="E31" s="259"/>
      <c r="F31" s="259"/>
      <c r="G31" s="259">
        <f t="shared" si="1"/>
        <v>0</v>
      </c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60"/>
    </row>
    <row r="32" spans="2:19" ht="24.75" customHeight="1">
      <c r="B32" s="37">
        <v>2</v>
      </c>
      <c r="C32" s="121" t="s">
        <v>86</v>
      </c>
      <c r="D32" s="167">
        <v>614200</v>
      </c>
      <c r="E32" s="259">
        <f>E33</f>
        <v>0</v>
      </c>
      <c r="F32" s="259">
        <f aca="true" t="shared" si="4" ref="F32:S32">F33</f>
        <v>0</v>
      </c>
      <c r="G32" s="259">
        <f t="shared" si="4"/>
        <v>0</v>
      </c>
      <c r="H32" s="259">
        <f t="shared" si="4"/>
        <v>0</v>
      </c>
      <c r="I32" s="259">
        <f t="shared" si="4"/>
        <v>0</v>
      </c>
      <c r="J32" s="259">
        <f t="shared" si="4"/>
        <v>0</v>
      </c>
      <c r="K32" s="259">
        <f t="shared" si="4"/>
        <v>0</v>
      </c>
      <c r="L32" s="259">
        <f t="shared" si="4"/>
        <v>0</v>
      </c>
      <c r="M32" s="259">
        <f t="shared" si="4"/>
        <v>0</v>
      </c>
      <c r="N32" s="259">
        <f t="shared" si="4"/>
        <v>0</v>
      </c>
      <c r="O32" s="259">
        <f t="shared" si="4"/>
        <v>0</v>
      </c>
      <c r="P32" s="259">
        <f t="shared" si="4"/>
        <v>0</v>
      </c>
      <c r="Q32" s="259">
        <f t="shared" si="4"/>
        <v>0</v>
      </c>
      <c r="R32" s="259">
        <f t="shared" si="4"/>
        <v>0</v>
      </c>
      <c r="S32" s="259">
        <f t="shared" si="4"/>
        <v>0</v>
      </c>
    </row>
    <row r="33" spans="2:19" ht="24.75" customHeight="1">
      <c r="B33" s="37"/>
      <c r="C33" s="121"/>
      <c r="D33" s="167"/>
      <c r="E33" s="259"/>
      <c r="F33" s="259"/>
      <c r="G33" s="259">
        <f t="shared" si="1"/>
        <v>0</v>
      </c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60"/>
    </row>
    <row r="34" spans="2:19" ht="39">
      <c r="B34" s="37">
        <v>3</v>
      </c>
      <c r="C34" s="124" t="s">
        <v>87</v>
      </c>
      <c r="D34" s="167">
        <v>614300</v>
      </c>
      <c r="E34" s="259">
        <f>SUM(E35:E44)</f>
        <v>0</v>
      </c>
      <c r="F34" s="259">
        <f aca="true" t="shared" si="5" ref="F34:S34">SUM(F35:F44)</f>
        <v>0</v>
      </c>
      <c r="G34" s="259">
        <f t="shared" si="5"/>
        <v>0</v>
      </c>
      <c r="H34" s="259">
        <f t="shared" si="5"/>
        <v>0</v>
      </c>
      <c r="I34" s="259">
        <f t="shared" si="5"/>
        <v>0</v>
      </c>
      <c r="J34" s="259">
        <f t="shared" si="5"/>
        <v>0</v>
      </c>
      <c r="K34" s="259">
        <f t="shared" si="5"/>
        <v>0</v>
      </c>
      <c r="L34" s="259">
        <f t="shared" si="5"/>
        <v>0</v>
      </c>
      <c r="M34" s="259">
        <f t="shared" si="5"/>
        <v>0</v>
      </c>
      <c r="N34" s="259">
        <f t="shared" si="5"/>
        <v>0</v>
      </c>
      <c r="O34" s="259">
        <f t="shared" si="5"/>
        <v>0</v>
      </c>
      <c r="P34" s="259">
        <f t="shared" si="5"/>
        <v>0</v>
      </c>
      <c r="Q34" s="259">
        <f t="shared" si="5"/>
        <v>0</v>
      </c>
      <c r="R34" s="259">
        <f t="shared" si="5"/>
        <v>0</v>
      </c>
      <c r="S34" s="259">
        <f t="shared" si="5"/>
        <v>0</v>
      </c>
    </row>
    <row r="35" spans="2:19" ht="24.75" customHeight="1">
      <c r="B35" s="37"/>
      <c r="C35" s="121"/>
      <c r="D35" s="167"/>
      <c r="E35" s="259"/>
      <c r="F35" s="259"/>
      <c r="G35" s="259">
        <f t="shared" si="1"/>
        <v>0</v>
      </c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60"/>
    </row>
    <row r="36" spans="2:19" ht="24.75" customHeight="1">
      <c r="B36" s="37"/>
      <c r="C36" s="121"/>
      <c r="D36" s="167"/>
      <c r="E36" s="259"/>
      <c r="F36" s="259"/>
      <c r="G36" s="259">
        <f t="shared" si="1"/>
        <v>0</v>
      </c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60"/>
    </row>
    <row r="37" spans="2:19" ht="24.75" customHeight="1">
      <c r="B37" s="37"/>
      <c r="C37" s="121"/>
      <c r="D37" s="167"/>
      <c r="E37" s="259"/>
      <c r="F37" s="259"/>
      <c r="G37" s="259">
        <f t="shared" si="1"/>
        <v>0</v>
      </c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60"/>
    </row>
    <row r="38" spans="2:19" ht="24.75" customHeight="1">
      <c r="B38" s="37"/>
      <c r="C38" s="121"/>
      <c r="D38" s="167"/>
      <c r="E38" s="259"/>
      <c r="F38" s="259"/>
      <c r="G38" s="259">
        <f t="shared" si="1"/>
        <v>0</v>
      </c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60"/>
    </row>
    <row r="39" spans="2:19" ht="24.75" customHeight="1">
      <c r="B39" s="37"/>
      <c r="C39" s="121"/>
      <c r="D39" s="167"/>
      <c r="E39" s="259"/>
      <c r="F39" s="259"/>
      <c r="G39" s="259">
        <f t="shared" si="1"/>
        <v>0</v>
      </c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60"/>
    </row>
    <row r="40" spans="2:19" ht="24.75" customHeight="1">
      <c r="B40" s="37"/>
      <c r="C40" s="121"/>
      <c r="D40" s="167"/>
      <c r="E40" s="259"/>
      <c r="F40" s="259"/>
      <c r="G40" s="259">
        <f t="shared" si="1"/>
        <v>0</v>
      </c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60"/>
    </row>
    <row r="41" spans="2:19" ht="24.75" customHeight="1">
      <c r="B41" s="32"/>
      <c r="C41" s="121"/>
      <c r="D41" s="165"/>
      <c r="E41" s="264"/>
      <c r="F41" s="264"/>
      <c r="G41" s="259">
        <f t="shared" si="1"/>
        <v>0</v>
      </c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0"/>
    </row>
    <row r="42" spans="2:19" ht="24.75" customHeight="1">
      <c r="B42" s="37"/>
      <c r="C42" s="121"/>
      <c r="D42" s="167"/>
      <c r="E42" s="259"/>
      <c r="F42" s="259"/>
      <c r="G42" s="259">
        <f t="shared" si="1"/>
        <v>0</v>
      </c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60"/>
    </row>
    <row r="43" spans="2:19" ht="24.75" customHeight="1">
      <c r="B43" s="37"/>
      <c r="C43" s="121"/>
      <c r="D43" s="167"/>
      <c r="E43" s="259"/>
      <c r="F43" s="259"/>
      <c r="G43" s="259">
        <f t="shared" si="1"/>
        <v>0</v>
      </c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60"/>
    </row>
    <row r="44" spans="2:19" ht="24.75" customHeight="1">
      <c r="B44" s="32"/>
      <c r="C44" s="121"/>
      <c r="D44" s="165"/>
      <c r="E44" s="264"/>
      <c r="F44" s="264"/>
      <c r="G44" s="259">
        <f t="shared" si="1"/>
        <v>0</v>
      </c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0"/>
    </row>
    <row r="45" spans="2:19" ht="24.75" customHeight="1">
      <c r="B45" s="37">
        <v>4</v>
      </c>
      <c r="C45" s="121" t="s">
        <v>88</v>
      </c>
      <c r="D45" s="167">
        <v>614700</v>
      </c>
      <c r="E45" s="259">
        <f>SUM(E46:E47)</f>
        <v>0</v>
      </c>
      <c r="F45" s="259">
        <f aca="true" t="shared" si="6" ref="F45:S45">SUM(F46:F47)</f>
        <v>0</v>
      </c>
      <c r="G45" s="259">
        <f t="shared" si="6"/>
        <v>0</v>
      </c>
      <c r="H45" s="259">
        <f t="shared" si="6"/>
        <v>0</v>
      </c>
      <c r="I45" s="259">
        <f t="shared" si="6"/>
        <v>0</v>
      </c>
      <c r="J45" s="259">
        <f t="shared" si="6"/>
        <v>0</v>
      </c>
      <c r="K45" s="259">
        <f t="shared" si="6"/>
        <v>0</v>
      </c>
      <c r="L45" s="259">
        <f t="shared" si="6"/>
        <v>0</v>
      </c>
      <c r="M45" s="259">
        <f t="shared" si="6"/>
        <v>0</v>
      </c>
      <c r="N45" s="259">
        <f t="shared" si="6"/>
        <v>0</v>
      </c>
      <c r="O45" s="259">
        <f t="shared" si="6"/>
        <v>0</v>
      </c>
      <c r="P45" s="259">
        <f t="shared" si="6"/>
        <v>0</v>
      </c>
      <c r="Q45" s="259">
        <f t="shared" si="6"/>
        <v>0</v>
      </c>
      <c r="R45" s="259">
        <f t="shared" si="6"/>
        <v>0</v>
      </c>
      <c r="S45" s="260">
        <f t="shared" si="6"/>
        <v>0</v>
      </c>
    </row>
    <row r="46" spans="2:19" ht="24.75" customHeight="1">
      <c r="B46" s="37"/>
      <c r="C46" s="121"/>
      <c r="D46" s="167"/>
      <c r="E46" s="259"/>
      <c r="F46" s="259"/>
      <c r="G46" s="259">
        <f t="shared" si="1"/>
        <v>0</v>
      </c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60"/>
    </row>
    <row r="47" spans="2:19" ht="24.75" customHeight="1">
      <c r="B47" s="37"/>
      <c r="C47" s="121"/>
      <c r="D47" s="167"/>
      <c r="E47" s="259"/>
      <c r="F47" s="259"/>
      <c r="G47" s="259">
        <f t="shared" si="1"/>
        <v>0</v>
      </c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60"/>
    </row>
    <row r="48" spans="2:19" ht="24.75" customHeight="1">
      <c r="B48" s="37">
        <v>5</v>
      </c>
      <c r="C48" s="121" t="s">
        <v>89</v>
      </c>
      <c r="D48" s="167">
        <v>614800</v>
      </c>
      <c r="E48" s="259">
        <f>E49</f>
        <v>0</v>
      </c>
      <c r="F48" s="259">
        <f aca="true" t="shared" si="7" ref="F48:S48">F49</f>
        <v>0</v>
      </c>
      <c r="G48" s="259">
        <f t="shared" si="7"/>
        <v>0</v>
      </c>
      <c r="H48" s="259">
        <f t="shared" si="7"/>
        <v>0</v>
      </c>
      <c r="I48" s="259">
        <f t="shared" si="7"/>
        <v>0</v>
      </c>
      <c r="J48" s="259">
        <f t="shared" si="7"/>
        <v>0</v>
      </c>
      <c r="K48" s="259">
        <f t="shared" si="7"/>
        <v>0</v>
      </c>
      <c r="L48" s="259">
        <f t="shared" si="7"/>
        <v>0</v>
      </c>
      <c r="M48" s="259">
        <f t="shared" si="7"/>
        <v>0</v>
      </c>
      <c r="N48" s="259">
        <f t="shared" si="7"/>
        <v>0</v>
      </c>
      <c r="O48" s="259">
        <f t="shared" si="7"/>
        <v>0</v>
      </c>
      <c r="P48" s="259">
        <f t="shared" si="7"/>
        <v>0</v>
      </c>
      <c r="Q48" s="259">
        <f t="shared" si="7"/>
        <v>0</v>
      </c>
      <c r="R48" s="259">
        <f t="shared" si="7"/>
        <v>0</v>
      </c>
      <c r="S48" s="260">
        <f t="shared" si="7"/>
        <v>0</v>
      </c>
    </row>
    <row r="49" spans="2:19" ht="24.75" customHeight="1">
      <c r="B49" s="37"/>
      <c r="C49" s="121"/>
      <c r="D49" s="167"/>
      <c r="E49" s="259"/>
      <c r="F49" s="259"/>
      <c r="G49" s="259">
        <f t="shared" si="1"/>
        <v>0</v>
      </c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60"/>
    </row>
    <row r="50" spans="2:19" ht="24.75" customHeight="1">
      <c r="B50" s="37">
        <v>6</v>
      </c>
      <c r="C50" s="121" t="s">
        <v>90</v>
      </c>
      <c r="D50" s="167">
        <v>614900</v>
      </c>
      <c r="E50" s="259">
        <f>E51</f>
        <v>0</v>
      </c>
      <c r="F50" s="259">
        <f aca="true" t="shared" si="8" ref="F50:S50">F51</f>
        <v>0</v>
      </c>
      <c r="G50" s="259">
        <f t="shared" si="8"/>
        <v>0</v>
      </c>
      <c r="H50" s="259">
        <f t="shared" si="8"/>
        <v>0</v>
      </c>
      <c r="I50" s="259">
        <f t="shared" si="8"/>
        <v>0</v>
      </c>
      <c r="J50" s="259">
        <f t="shared" si="8"/>
        <v>0</v>
      </c>
      <c r="K50" s="259">
        <f t="shared" si="8"/>
        <v>0</v>
      </c>
      <c r="L50" s="259">
        <f t="shared" si="8"/>
        <v>0</v>
      </c>
      <c r="M50" s="259">
        <f t="shared" si="8"/>
        <v>0</v>
      </c>
      <c r="N50" s="259">
        <f t="shared" si="8"/>
        <v>0</v>
      </c>
      <c r="O50" s="259">
        <f t="shared" si="8"/>
        <v>0</v>
      </c>
      <c r="P50" s="259">
        <f t="shared" si="8"/>
        <v>0</v>
      </c>
      <c r="Q50" s="259">
        <f t="shared" si="8"/>
        <v>0</v>
      </c>
      <c r="R50" s="259">
        <f t="shared" si="8"/>
        <v>0</v>
      </c>
      <c r="S50" s="260">
        <f t="shared" si="8"/>
        <v>0</v>
      </c>
    </row>
    <row r="51" spans="2:19" ht="24.75" customHeight="1">
      <c r="B51" s="32"/>
      <c r="C51" s="117"/>
      <c r="D51" s="169"/>
      <c r="E51" s="259"/>
      <c r="F51" s="259"/>
      <c r="G51" s="259">
        <f t="shared" si="1"/>
        <v>0</v>
      </c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60"/>
    </row>
    <row r="52" spans="2:19" ht="39" thickBot="1">
      <c r="B52" s="218" t="s">
        <v>23</v>
      </c>
      <c r="C52" s="144" t="s">
        <v>102</v>
      </c>
      <c r="D52" s="179">
        <v>615000</v>
      </c>
      <c r="E52" s="261">
        <f>E53+E56</f>
        <v>0</v>
      </c>
      <c r="F52" s="261">
        <f aca="true" t="shared" si="9" ref="F52:S52">F53+F56</f>
        <v>0</v>
      </c>
      <c r="G52" s="261">
        <f t="shared" si="9"/>
        <v>0</v>
      </c>
      <c r="H52" s="261">
        <f t="shared" si="9"/>
        <v>0</v>
      </c>
      <c r="I52" s="261">
        <f t="shared" si="9"/>
        <v>0</v>
      </c>
      <c r="J52" s="261">
        <f t="shared" si="9"/>
        <v>0</v>
      </c>
      <c r="K52" s="261">
        <f t="shared" si="9"/>
        <v>0</v>
      </c>
      <c r="L52" s="261">
        <f t="shared" si="9"/>
        <v>0</v>
      </c>
      <c r="M52" s="261">
        <f t="shared" si="9"/>
        <v>0</v>
      </c>
      <c r="N52" s="261">
        <f t="shared" si="9"/>
        <v>0</v>
      </c>
      <c r="O52" s="261">
        <f t="shared" si="9"/>
        <v>0</v>
      </c>
      <c r="P52" s="261">
        <f t="shared" si="9"/>
        <v>0</v>
      </c>
      <c r="Q52" s="261">
        <f t="shared" si="9"/>
        <v>0</v>
      </c>
      <c r="R52" s="261">
        <f t="shared" si="9"/>
        <v>0</v>
      </c>
      <c r="S52" s="262">
        <f t="shared" si="9"/>
        <v>0</v>
      </c>
    </row>
    <row r="53" spans="2:19" ht="39">
      <c r="B53" s="219">
        <v>1</v>
      </c>
      <c r="C53" s="189" t="s">
        <v>91</v>
      </c>
      <c r="D53" s="178">
        <v>615100</v>
      </c>
      <c r="E53" s="263">
        <f>SUM(E54:E55)</f>
        <v>0</v>
      </c>
      <c r="F53" s="263">
        <f aca="true" t="shared" si="10" ref="F53:S53">SUM(F54:F55)</f>
        <v>0</v>
      </c>
      <c r="G53" s="263">
        <f t="shared" si="10"/>
        <v>0</v>
      </c>
      <c r="H53" s="263">
        <f t="shared" si="10"/>
        <v>0</v>
      </c>
      <c r="I53" s="263">
        <f t="shared" si="10"/>
        <v>0</v>
      </c>
      <c r="J53" s="263">
        <f t="shared" si="10"/>
        <v>0</v>
      </c>
      <c r="K53" s="263">
        <f t="shared" si="10"/>
        <v>0</v>
      </c>
      <c r="L53" s="263">
        <f t="shared" si="10"/>
        <v>0</v>
      </c>
      <c r="M53" s="263">
        <f t="shared" si="10"/>
        <v>0</v>
      </c>
      <c r="N53" s="263">
        <f t="shared" si="10"/>
        <v>0</v>
      </c>
      <c r="O53" s="263">
        <f t="shared" si="10"/>
        <v>0</v>
      </c>
      <c r="P53" s="263">
        <f t="shared" si="10"/>
        <v>0</v>
      </c>
      <c r="Q53" s="263">
        <f t="shared" si="10"/>
        <v>0</v>
      </c>
      <c r="R53" s="263">
        <f t="shared" si="10"/>
        <v>0</v>
      </c>
      <c r="S53" s="265">
        <f t="shared" si="10"/>
        <v>0</v>
      </c>
    </row>
    <row r="54" spans="2:19" ht="24.75" customHeight="1">
      <c r="B54" s="37"/>
      <c r="C54" s="121"/>
      <c r="D54" s="167"/>
      <c r="E54" s="266"/>
      <c r="F54" s="266"/>
      <c r="G54" s="259">
        <f t="shared" si="1"/>
        <v>0</v>
      </c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7"/>
    </row>
    <row r="55" spans="2:19" ht="24.75" customHeight="1">
      <c r="B55" s="37"/>
      <c r="C55" s="121"/>
      <c r="D55" s="167"/>
      <c r="E55" s="266"/>
      <c r="F55" s="266"/>
      <c r="G55" s="259">
        <f t="shared" si="1"/>
        <v>0</v>
      </c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7"/>
    </row>
    <row r="56" spans="2:19" ht="39">
      <c r="B56" s="37">
        <v>2</v>
      </c>
      <c r="C56" s="123" t="s">
        <v>92</v>
      </c>
      <c r="D56" s="167">
        <v>615200</v>
      </c>
      <c r="E56" s="266">
        <f>E57</f>
        <v>0</v>
      </c>
      <c r="F56" s="266">
        <f aca="true" t="shared" si="11" ref="F56:S56">F57</f>
        <v>0</v>
      </c>
      <c r="G56" s="266">
        <f t="shared" si="11"/>
        <v>0</v>
      </c>
      <c r="H56" s="266">
        <f t="shared" si="11"/>
        <v>0</v>
      </c>
      <c r="I56" s="266">
        <f t="shared" si="11"/>
        <v>0</v>
      </c>
      <c r="J56" s="266">
        <f t="shared" si="11"/>
        <v>0</v>
      </c>
      <c r="K56" s="266">
        <f t="shared" si="11"/>
        <v>0</v>
      </c>
      <c r="L56" s="266">
        <f t="shared" si="11"/>
        <v>0</v>
      </c>
      <c r="M56" s="266">
        <f t="shared" si="11"/>
        <v>0</v>
      </c>
      <c r="N56" s="266">
        <f t="shared" si="11"/>
        <v>0</v>
      </c>
      <c r="O56" s="266">
        <f t="shared" si="11"/>
        <v>0</v>
      </c>
      <c r="P56" s="266">
        <f t="shared" si="11"/>
        <v>0</v>
      </c>
      <c r="Q56" s="266">
        <f t="shared" si="11"/>
        <v>0</v>
      </c>
      <c r="R56" s="266">
        <f t="shared" si="11"/>
        <v>0</v>
      </c>
      <c r="S56" s="267">
        <f t="shared" si="11"/>
        <v>0</v>
      </c>
    </row>
    <row r="57" spans="2:19" ht="24.75" customHeight="1">
      <c r="B57" s="37"/>
      <c r="C57" s="123"/>
      <c r="D57" s="167"/>
      <c r="E57" s="266"/>
      <c r="F57" s="266"/>
      <c r="G57" s="259">
        <f t="shared" si="1"/>
        <v>0</v>
      </c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7"/>
    </row>
    <row r="58" spans="2:19" ht="39" thickBot="1">
      <c r="B58" s="218" t="s">
        <v>24</v>
      </c>
      <c r="C58" s="144" t="s">
        <v>48</v>
      </c>
      <c r="D58" s="179">
        <v>616000</v>
      </c>
      <c r="E58" s="261">
        <f>E59</f>
        <v>0</v>
      </c>
      <c r="F58" s="261">
        <f aca="true" t="shared" si="12" ref="F58:S58">F59</f>
        <v>0</v>
      </c>
      <c r="G58" s="261">
        <f t="shared" si="12"/>
        <v>0</v>
      </c>
      <c r="H58" s="261">
        <f t="shared" si="12"/>
        <v>0</v>
      </c>
      <c r="I58" s="261">
        <f t="shared" si="12"/>
        <v>0</v>
      </c>
      <c r="J58" s="261">
        <f t="shared" si="12"/>
        <v>0</v>
      </c>
      <c r="K58" s="261">
        <f t="shared" si="12"/>
        <v>0</v>
      </c>
      <c r="L58" s="261">
        <f t="shared" si="12"/>
        <v>0</v>
      </c>
      <c r="M58" s="261">
        <f t="shared" si="12"/>
        <v>0</v>
      </c>
      <c r="N58" s="261">
        <f t="shared" si="12"/>
        <v>0</v>
      </c>
      <c r="O58" s="261">
        <f t="shared" si="12"/>
        <v>0</v>
      </c>
      <c r="P58" s="261">
        <f t="shared" si="12"/>
        <v>0</v>
      </c>
      <c r="Q58" s="261">
        <f t="shared" si="12"/>
        <v>0</v>
      </c>
      <c r="R58" s="261">
        <f t="shared" si="12"/>
        <v>0</v>
      </c>
      <c r="S58" s="262">
        <f t="shared" si="12"/>
        <v>0</v>
      </c>
    </row>
    <row r="59" spans="2:19" ht="24.75" customHeight="1">
      <c r="B59" s="220">
        <v>1</v>
      </c>
      <c r="C59" s="188" t="s">
        <v>93</v>
      </c>
      <c r="D59" s="180">
        <v>616200</v>
      </c>
      <c r="E59" s="268"/>
      <c r="F59" s="268"/>
      <c r="G59" s="257">
        <f t="shared" si="1"/>
        <v>0</v>
      </c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9"/>
    </row>
    <row r="60" spans="2:19" ht="57.75" thickBot="1">
      <c r="B60" s="218" t="s">
        <v>28</v>
      </c>
      <c r="C60" s="144" t="s">
        <v>143</v>
      </c>
      <c r="D60" s="187"/>
      <c r="E60" s="261">
        <f>SUM(E61:E66)</f>
        <v>0</v>
      </c>
      <c r="F60" s="261">
        <f aca="true" t="shared" si="13" ref="F60:S60">SUM(F61:F66)</f>
        <v>0</v>
      </c>
      <c r="G60" s="261">
        <f t="shared" si="13"/>
        <v>0</v>
      </c>
      <c r="H60" s="261">
        <f t="shared" si="13"/>
        <v>0</v>
      </c>
      <c r="I60" s="261">
        <f t="shared" si="13"/>
        <v>0</v>
      </c>
      <c r="J60" s="261">
        <f t="shared" si="13"/>
        <v>0</v>
      </c>
      <c r="K60" s="261">
        <f t="shared" si="13"/>
        <v>0</v>
      </c>
      <c r="L60" s="261">
        <f t="shared" si="13"/>
        <v>0</v>
      </c>
      <c r="M60" s="261">
        <f t="shared" si="13"/>
        <v>0</v>
      </c>
      <c r="N60" s="261">
        <f t="shared" si="13"/>
        <v>0</v>
      </c>
      <c r="O60" s="261">
        <f t="shared" si="13"/>
        <v>0</v>
      </c>
      <c r="P60" s="261">
        <f t="shared" si="13"/>
        <v>0</v>
      </c>
      <c r="Q60" s="261">
        <f t="shared" si="13"/>
        <v>0</v>
      </c>
      <c r="R60" s="261">
        <f t="shared" si="13"/>
        <v>0</v>
      </c>
      <c r="S60" s="262">
        <f t="shared" si="13"/>
        <v>0</v>
      </c>
    </row>
    <row r="61" spans="2:20" ht="41.25" customHeight="1">
      <c r="B61" s="221">
        <v>1</v>
      </c>
      <c r="C61" s="186" t="s">
        <v>94</v>
      </c>
      <c r="D61" s="181">
        <v>821100</v>
      </c>
      <c r="E61" s="257"/>
      <c r="F61" s="257"/>
      <c r="G61" s="257">
        <f t="shared" si="1"/>
        <v>0</v>
      </c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8"/>
      <c r="T61" s="177"/>
    </row>
    <row r="62" spans="2:20" ht="34.5" customHeight="1">
      <c r="B62" s="32">
        <v>2</v>
      </c>
      <c r="C62" s="117" t="s">
        <v>43</v>
      </c>
      <c r="D62" s="169">
        <v>821200</v>
      </c>
      <c r="E62" s="259"/>
      <c r="F62" s="259"/>
      <c r="G62" s="259">
        <f t="shared" si="1"/>
        <v>0</v>
      </c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60"/>
      <c r="T62" s="177"/>
    </row>
    <row r="63" spans="2:20" ht="34.5" customHeight="1">
      <c r="B63" s="32">
        <v>3</v>
      </c>
      <c r="C63" s="117" t="s">
        <v>44</v>
      </c>
      <c r="D63" s="169">
        <v>821300</v>
      </c>
      <c r="E63" s="259"/>
      <c r="F63" s="259"/>
      <c r="G63" s="259">
        <f t="shared" si="1"/>
        <v>0</v>
      </c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60"/>
      <c r="T63" s="177"/>
    </row>
    <row r="64" spans="2:19" ht="39" customHeight="1">
      <c r="B64" s="32">
        <v>4</v>
      </c>
      <c r="C64" s="123" t="s">
        <v>45</v>
      </c>
      <c r="D64" s="169">
        <v>821400</v>
      </c>
      <c r="E64" s="259"/>
      <c r="F64" s="259"/>
      <c r="G64" s="259">
        <f t="shared" si="1"/>
        <v>0</v>
      </c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60"/>
    </row>
    <row r="65" spans="2:19" ht="39.75" customHeight="1">
      <c r="B65" s="32">
        <v>5</v>
      </c>
      <c r="C65" s="123" t="s">
        <v>46</v>
      </c>
      <c r="D65" s="169">
        <v>821500</v>
      </c>
      <c r="E65" s="259"/>
      <c r="F65" s="259"/>
      <c r="G65" s="259">
        <f t="shared" si="1"/>
        <v>0</v>
      </c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60"/>
    </row>
    <row r="66" spans="2:20" ht="41.25" customHeight="1">
      <c r="B66" s="32">
        <v>6</v>
      </c>
      <c r="C66" s="123" t="s">
        <v>47</v>
      </c>
      <c r="D66" s="169">
        <v>821600</v>
      </c>
      <c r="E66" s="259"/>
      <c r="F66" s="259"/>
      <c r="G66" s="259">
        <f t="shared" si="1"/>
        <v>0</v>
      </c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60"/>
      <c r="T66" s="11"/>
    </row>
    <row r="67" spans="2:20" ht="47.25" customHeight="1" thickBot="1">
      <c r="B67" s="218"/>
      <c r="C67" s="144" t="s">
        <v>49</v>
      </c>
      <c r="D67" s="187"/>
      <c r="E67" s="261">
        <f>E14+E26+E52+E58+E60</f>
        <v>0</v>
      </c>
      <c r="F67" s="261">
        <f aca="true" t="shared" si="14" ref="F67:S67">F14+F26+F52+F58+F60</f>
        <v>0</v>
      </c>
      <c r="G67" s="261">
        <f t="shared" si="14"/>
        <v>0</v>
      </c>
      <c r="H67" s="261">
        <f t="shared" si="14"/>
        <v>0</v>
      </c>
      <c r="I67" s="261">
        <f t="shared" si="14"/>
        <v>0</v>
      </c>
      <c r="J67" s="261">
        <f t="shared" si="14"/>
        <v>0</v>
      </c>
      <c r="K67" s="261">
        <f t="shared" si="14"/>
        <v>0</v>
      </c>
      <c r="L67" s="261">
        <f t="shared" si="14"/>
        <v>0</v>
      </c>
      <c r="M67" s="261">
        <f t="shared" si="14"/>
        <v>0</v>
      </c>
      <c r="N67" s="261">
        <f t="shared" si="14"/>
        <v>0</v>
      </c>
      <c r="O67" s="261">
        <f t="shared" si="14"/>
        <v>0</v>
      </c>
      <c r="P67" s="261">
        <f t="shared" si="14"/>
        <v>0</v>
      </c>
      <c r="Q67" s="261">
        <f t="shared" si="14"/>
        <v>0</v>
      </c>
      <c r="R67" s="261">
        <f t="shared" si="14"/>
        <v>0</v>
      </c>
      <c r="S67" s="262">
        <f t="shared" si="14"/>
        <v>0</v>
      </c>
      <c r="T67" s="11"/>
    </row>
    <row r="68" spans="2:20" ht="18.75">
      <c r="B68" s="135"/>
      <c r="C68" s="136"/>
      <c r="D68" s="137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11"/>
    </row>
    <row r="69" spans="2:20" ht="18.75">
      <c r="B69" s="135"/>
      <c r="C69" s="136"/>
      <c r="D69" s="137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11"/>
    </row>
    <row r="70" spans="2:20" ht="15.75" customHeight="1">
      <c r="B70" s="10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6"/>
      <c r="Q70" s="6"/>
      <c r="R70" s="6"/>
      <c r="S70" s="6"/>
      <c r="T70" s="11"/>
    </row>
    <row r="71" spans="2:20" ht="15.75" customHeight="1">
      <c r="B71" s="10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6"/>
      <c r="Q71" s="132"/>
      <c r="R71" s="132"/>
      <c r="S71" s="132"/>
      <c r="T71" s="11"/>
    </row>
    <row r="72" spans="2:20" ht="15.75" customHeight="1">
      <c r="B72" s="10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6"/>
      <c r="Q72" s="6"/>
      <c r="R72" s="6"/>
      <c r="S72" s="6"/>
      <c r="T72" s="11"/>
    </row>
    <row r="73" spans="2:20" ht="15" customHeight="1">
      <c r="B73" s="11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1"/>
      <c r="O73" s="13"/>
      <c r="P73" s="13"/>
      <c r="Q73" s="11"/>
      <c r="R73" s="134" t="s">
        <v>97</v>
      </c>
      <c r="T73" s="11"/>
    </row>
    <row r="74" spans="2:19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2:19" ht="18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0"/>
      <c r="P75" s="7"/>
      <c r="Q75" s="11"/>
      <c r="R75" s="10"/>
      <c r="S75" s="53"/>
    </row>
    <row r="76" spans="2:19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2:19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</sheetData>
  <sheetProtection password="C5E3" sheet="1" formatCells="0" formatColumns="0" formatRows="0"/>
  <mergeCells count="14">
    <mergeCell ref="F10:F12"/>
    <mergeCell ref="G10:G12"/>
    <mergeCell ref="E8:O8"/>
    <mergeCell ref="H10:S11"/>
    <mergeCell ref="C70:O70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2" fitToWidth="1" horizontalDpi="600" verticalDpi="600" orientation="landscape" paperSize="9" scale="39" r:id="rId1"/>
  <headerFooter>
    <oddFooter>&amp;C&amp;A&amp;RPage &amp;P</oddFooter>
  </headerFooter>
  <rowBreaks count="1" manualBreakCount="1">
    <brk id="51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Marko Buha</cp:lastModifiedBy>
  <cp:lastPrinted>2018-04-04T10:16:11Z</cp:lastPrinted>
  <dcterms:created xsi:type="dcterms:W3CDTF">2012-12-10T09:23:30Z</dcterms:created>
  <dcterms:modified xsi:type="dcterms:W3CDTF">2019-01-08T14:18:04Z</dcterms:modified>
  <cp:category/>
  <cp:version/>
  <cp:contentType/>
  <cp:contentStatus/>
</cp:coreProperties>
</file>