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795" activeTab="6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state="hidden" r:id="rId14"/>
    <sheet name="Tab 4-PPN10" sheetId="15" state="hidden" r:id="rId15"/>
    <sheet name="Tab 5-PPN" sheetId="16" r:id="rId16"/>
    <sheet name="Tabela 1" sheetId="17" state="hidden" r:id="rId17"/>
    <sheet name="Tabela 2" sheetId="18" state="hidden" r:id="rId18"/>
    <sheet name="Tabela 3" sheetId="19" state="hidden" r:id="rId19"/>
    <sheet name="Tabela 4" sheetId="20" state="hidden" r:id="rId20"/>
    <sheet name="Tabela 1 za analiticki pregled" sheetId="21" state="hidden" r:id="rId21"/>
    <sheet name="Tabela 5 (2)" sheetId="22" state="hidden" r:id="rId22"/>
    <sheet name="Sheet2" sheetId="23" r:id="rId23"/>
  </sheets>
  <definedNames>
    <definedName name="_xlnm.Print_Area" localSheetId="0">'Dodatne upute'!$A$1:$B$10</definedName>
    <definedName name="_xlnm.Print_Area" localSheetId="2">'Tab 1'!$B$1:$Q$67</definedName>
    <definedName name="_xlnm.Print_Area" localSheetId="1">'Tab 1a'!$B$1:$Q$174</definedName>
    <definedName name="_xlnm.Print_Area" localSheetId="3">'Tab 2'!$B$1:$O$68</definedName>
    <definedName name="_xlnm.Print_Area" localSheetId="4">'Tab 3'!$B$1:$O$68</definedName>
    <definedName name="_xlnm.Print_Area" localSheetId="5">'Tab 4-PPN1'!$B$1:$O$69</definedName>
    <definedName name="_xlnm.Print_Area" localSheetId="14">'Tab 4-PPN10'!$B$1:$O$69</definedName>
    <definedName name="_xlnm.Print_Area" localSheetId="6">'Tab 4-PPN2'!$B$1:$O$69</definedName>
    <definedName name="_xlnm.Print_Area" localSheetId="7">'Tab 4-PPN3'!$B$1:$O$69</definedName>
    <definedName name="_xlnm.Print_Area" localSheetId="8">'Tab 4-PPN4'!$B$1:$O$69</definedName>
    <definedName name="_xlnm.Print_Area" localSheetId="9">'Tab 4-PPN5'!$B$1:$O$69</definedName>
    <definedName name="_xlnm.Print_Area" localSheetId="10">'Tab 4-PPN6'!$B$1:$O$69</definedName>
    <definedName name="_xlnm.Print_Area" localSheetId="11">'Tab 4-PPN7'!$B$1:$O$69</definedName>
    <definedName name="_xlnm.Print_Area" localSheetId="12">'Tab 4-PPN8'!$B$1:$O$69</definedName>
    <definedName name="_xlnm.Print_Area" localSheetId="13">'Tab 4-PPN9'!$B$1:$O$69</definedName>
    <definedName name="_xlnm.Print_Area" localSheetId="15">'Tab 5-PPN'!$B$1:$Q$68</definedName>
    <definedName name="_xlnm.Print_Area" localSheetId="16">'Tabela 1'!$A$1:$P$48</definedName>
    <definedName name="_xlnm.Print_Area" localSheetId="20">'Tabela 1 za analiticki pregled'!$A$1:$O$48</definedName>
    <definedName name="_xlnm.Print_Area" localSheetId="17">'Tabela 2'!$A$1:$I$47</definedName>
    <definedName name="_xlnm.Print_Area" localSheetId="18">'Tabela 3'!$A$1:$I$47</definedName>
    <definedName name="_xlnm.Print_Area" localSheetId="19">'Tabela 4'!$A$1:$I$47</definedName>
    <definedName name="_xlnm.Print_Titles" localSheetId="2">'Tab 1'!$8:$11</definedName>
    <definedName name="_xlnm.Print_Titles" localSheetId="1">'Tab 1a'!$8:$11</definedName>
    <definedName name="_xlnm.Print_Titles" localSheetId="3">'Tab 2'!$9:$12</definedName>
    <definedName name="_xlnm.Print_Titles" localSheetId="4">'Tab 3'!$9:$12</definedName>
    <definedName name="_xlnm.Print_Titles" localSheetId="5">'Tab 4-PPN1'!$10:$13</definedName>
    <definedName name="_xlnm.Print_Titles" localSheetId="14">'Tab 4-PPN10'!$10:$13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  <definedName name="_xlnm.Print_Titles" localSheetId="15">'Tab 5-PPN'!$10:$13</definedName>
  </definedNames>
  <calcPr fullCalcOnLoad="1"/>
</workbook>
</file>

<file path=xl/sharedStrings.xml><?xml version="1.0" encoding="utf-8"?>
<sst xmlns="http://schemas.openxmlformats.org/spreadsheetml/2006/main" count="1416" uniqueCount="339">
  <si>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</si>
  <si>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</si>
  <si>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</si>
  <si>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</si>
  <si>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</si>
  <si>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</si>
  <si>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</si>
  <si>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</si>
  <si>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</si>
  <si>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</si>
  <si>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</si>
  <si>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</si>
  <si>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</si>
  <si>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</si>
  <si>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</si>
  <si>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</si>
  <si>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</si>
  <si>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</si>
  <si>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</si>
  <si>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</si>
  <si>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</si>
  <si>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</si>
  <si>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</si>
  <si>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</si>
  <si>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</si>
  <si>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</si>
  <si>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</si>
  <si>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</si>
  <si>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</si>
  <si>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</si>
  <si>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</si>
  <si>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</si>
  <si>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</si>
  <si>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</si>
  <si>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</si>
  <si>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</si>
  <si>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</si>
  <si>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</si>
  <si>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</si>
  <si>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</si>
  <si>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</si>
  <si>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</si>
  <si>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</si>
  <si>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</si>
  <si>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</si>
  <si>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</si>
  <si>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</si>
  <si>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</si>
  <si>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</si>
  <si>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</si>
  <si>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</si>
  <si>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</si>
  <si>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</si>
  <si>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</si>
  <si>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</si>
  <si>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</si>
  <si>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</si>
  <si>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</si>
  <si>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</si>
  <si>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</si>
  <si>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</si>
  <si>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</si>
  <si>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</si>
  <si>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</si>
  <si>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</si>
  <si>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</si>
  <si>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</si>
  <si>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</si>
  <si>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</si>
  <si>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</si>
  <si>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</si>
  <si>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</si>
  <si>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</si>
  <si>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</si>
  <si>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</si>
  <si>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</si>
  <si>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</si>
  <si>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</si>
  <si>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</si>
  <si>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</si>
  <si>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</si>
  <si>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</si>
  <si>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</si>
  <si>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</si>
  <si>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</si>
  <si>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</si>
  <si>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</si>
  <si>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</si>
  <si>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</si>
  <si>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</si>
  <si>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</si>
  <si>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</si>
  <si>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</si>
  <si>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</si>
  <si>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</si>
  <si>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</si>
  <si>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</si>
  <si>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Budžet 2015</t>
  </si>
  <si>
    <t>Prestrukturirani budžet 2015</t>
  </si>
  <si>
    <t xml:space="preserve"> </t>
  </si>
  <si>
    <t>Rukovodilac</t>
  </si>
  <si>
    <t>oktobar</t>
  </si>
  <si>
    <t>novembar</t>
  </si>
  <si>
    <t>Ukupno raspoređeno za period juli-decembar 2015. godinu</t>
  </si>
  <si>
    <t xml:space="preserve">NAZIV INSTITUCIJE: </t>
  </si>
  <si>
    <t>Iznajmljivanje imovine i opreme</t>
  </si>
  <si>
    <t>7= 8+..+x</t>
  </si>
  <si>
    <t>KAPITALNI GRANTOVI I TRANSFERI (1+2)</t>
  </si>
  <si>
    <t>KAPITALNI IZDACI(1+..+6)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</si>
  <si>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</si>
  <si>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</si>
  <si>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</si>
  <si>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</si>
  <si>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</si>
  <si>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7=8+9+...+14</t>
  </si>
  <si>
    <t>Tabela 4: PREGLED RASPOREDA DIJELA BUDžETA ZA PROGRAM POSEBNE NAMJENE - DINAMIKA POTROŠNJE ZA PROGRAM POSEBNE NAMJENE PO MJESECIMA</t>
  </si>
  <si>
    <t xml:space="preserve">Dinamika  potrošnje institucije po mjesecima                                                                                                                                                                     MJESTO POTROŠNJE: PROGRAM POSEBNE NAMJENE                                                                   </t>
  </si>
  <si>
    <t>DODATNE UPUTE</t>
  </si>
  <si>
    <t>Potrebno je da dinamički plan na tabelama 1a, 3 i 4 bude prikazan u cijelim brojevima, odnosno bez decimalnih brojeva i formula u ćelijama koje ispunjavate, kako bi printana i elektronska verzija bile identične. U tabeli 5, koja se popunjava uz posebne zahtjeve za unos sredstava, se prikazuju i decimalni brojevi.</t>
  </si>
  <si>
    <t>Nakon popunjavanja svih tabela, sačuvajte fajl pod nazivom institucije (npr. MFT BiH- operativni plan za 2015.) i snimite na CD, na kojem ćete napisati isti naziv.</t>
  </si>
  <si>
    <t>IZDACI ZA NABAVKU STALNIH SREDSTAVA(1+..+6)</t>
  </si>
  <si>
    <t>Odobreno u Budžetu institucije po Odluci VM br.212/14 i  Odluci VM br.16/15 o privremenom finansiranju Institucija BiH za period januar-maj 2015.godine</t>
  </si>
  <si>
    <t>Tabela 1a: PREGLED UKUPNO ODOBRENOG OPERATIVNOG PLANA PO EKONOMSKIM KATEGORIJAMA</t>
  </si>
  <si>
    <t xml:space="preserve"> (OPŠTE NAMJENE I  PROGRAMI  POSEBNE NAMJENE)</t>
  </si>
  <si>
    <t>Ukupno raspoređeno na opšte namjene i programe posebne namjene  za period juni-decembar 2015. godinu</t>
  </si>
  <si>
    <t>Opšte namjene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</si>
  <si>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</si>
  <si>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</si>
  <si>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</si>
  <si>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</si>
  <si>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>Ukupno raspoređeno za opšte namjene za period juni-decembar 2015. godinu</t>
  </si>
  <si>
    <t>Tabela 2: PREGLED RASPOREDA UKUPNOG OPERATIVNOG PLANA  PO EKONOMSKIM KATEGORIJAMA I PO MJESECIMA</t>
  </si>
  <si>
    <t xml:space="preserve">Operativni plan opšte namjene po mjesecima </t>
  </si>
  <si>
    <t>Tabela 4: PREGLED RASPOREDA OPERATIVNOG PLANA PROGRAMA POSEBNE NAMJENE PO MJESECIMA</t>
  </si>
  <si>
    <t>Tabela 5: PREGLED RASPOREDA OPERATIVNOG PLANA PROGRAMA POSEBNE NAMJENE PO MJESECIMA</t>
  </si>
  <si>
    <t>Operativni plan programa posbne namjene po mjesecima</t>
  </si>
  <si>
    <t>Ukupno raspoređeno na program posebne namjene  za period juni-decembar 2015. godinu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</si>
  <si>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</si>
  <si>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>Napomena: Opšte namjene su budžetska sredstva iz fonda 10 i isključuju programe posebnih namjena i sredstva iz ostalih fondova</t>
  </si>
  <si>
    <t>10</t>
  </si>
  <si>
    <t>Opis</t>
  </si>
  <si>
    <t>Ukoliko su u Budžetu za 2015. godinu planirani programi posebne namjene, u tabeli 1a i 1 je potrebno za svaki program upisati naziv i ispuniti posebnu kolonu, te za svaki program posebne namjene pripremiti posebnu tabelu 4.</t>
  </si>
  <si>
    <t xml:space="preserve">Budžetski korisnici trebaju popuniti tabele 1a,3 i 4. Tabela 1a- podrazumjeva analitičko iskazivanje ekonomskih kategorija. Tabela 1- sintetički prikaz ekonomskih kategorija se automatski popunjava , kao i tabela 2, čim budžetski korisnik popuni tabelu 3 i tabele 4, ukoliko ima planirane programe posebnih namjena u okviru ukupnog Budžeta za 2015.godinu. </t>
  </si>
  <si>
    <t>U tabeli 1a u koloni 4 treba iskazati ukupno odobreni Budžet za 2015.godinu na analitičkim kategorijama tako da zbir iznosa na analitičkim kategorijama daje sumu iskazanu na sintetičkim kategorijama</t>
  </si>
  <si>
    <t>Kolona 5 u tabelama 1a, 3 i 4 se popunjava tek nakon donesene odluke o prestrukturisanju rashoda u 2015. godini. Navedena kolona se u tabelama 1 i 2 automatski popunjava.</t>
  </si>
  <si>
    <t xml:space="preserve">Nakon eventualne odluke o prestrukturisanju rashoda u 2015. godini dostavlja se novi operativni plan, gdje je potrebno upisati prestrukturisani budžet (iz odluke) u kolonu 5 u tabelama 1a, 3 i 4, te uskladiti operativni plan po mjesecima. </t>
  </si>
  <si>
    <t>U tabelama  3 i 4 , kolona 4, upisati dio zakonskog Budžeta koji se odnosi na opšte namjene (tabela 3) ili programe posebne namjene (tabele 4).</t>
  </si>
  <si>
    <t>U tabelama 1-4  u kolonu 2-vrsta rashoda pojedinačno upisati i rasporediti sve tekuće grantove, transfere, subvencije i drugo kao  i kapitalne grantove i transfere planirane u Budžetu za 2015. godinu. Odobreni iznosi rashoda za ovu vrstu rashoda se iskazuju samo u tabelama 1a, 3 i 4 , dok se u tabelama 1 i 2 ti iznosi automatski popunjavaju.</t>
  </si>
  <si>
    <t>Prestrukturisani budžet 2015</t>
  </si>
  <si>
    <t>Tabela 1: PREGLED UKUPNO ODOBRENOG OPERATIVNOG PLANA PO EKONOMSKIM KATEGORIJAMA</t>
  </si>
  <si>
    <t>Organizacioni kod:   0206</t>
  </si>
  <si>
    <t>Projektni kod:       0206170</t>
  </si>
  <si>
    <t xml:space="preserve">Fond:  </t>
  </si>
  <si>
    <t>Neto place</t>
  </si>
  <si>
    <t>Naknade plate za bolovanje preko 30  ili 42 dana</t>
  </si>
  <si>
    <t>Naknada place za vrijeme bolovanja</t>
  </si>
  <si>
    <t>Naknada place za vrijeme godisnjeg odmora</t>
  </si>
  <si>
    <t>Naknada place za vrijeme placenog odsustva</t>
  </si>
  <si>
    <t>Naknada place za drzavne i vjerske praznike</t>
  </si>
  <si>
    <t>Porez na plate</t>
  </si>
  <si>
    <t>Doprinos za PIO</t>
  </si>
  <si>
    <t>Doprinos za zdravstveno</t>
  </si>
  <si>
    <t>Doprinos za nezaposlene</t>
  </si>
  <si>
    <t>Doprinos za djeciju zastitu</t>
  </si>
  <si>
    <t>Doprinosi - ostalo</t>
  </si>
  <si>
    <t>Posebna naknada za zastitu od prirodnih i drugih nesreca</t>
  </si>
  <si>
    <t>Neto stimulacije</t>
  </si>
  <si>
    <t>Naknade za prevoz sa posla i na posao</t>
  </si>
  <si>
    <t>Naknade za koristenje osobnog vozila (sa izuzetkom poslovnih putovanja)</t>
  </si>
  <si>
    <t>Naknade troskova smjestaja duznosnika</t>
  </si>
  <si>
    <t>Naknade za odvojeni zivot</t>
  </si>
  <si>
    <t>Naknade za topli obrok tokom rada</t>
  </si>
  <si>
    <t>Regres za godisnji odmor</t>
  </si>
  <si>
    <t>Otpremnine zbog odlaska u mirovinu</t>
  </si>
  <si>
    <t>Jubilarne nagrade za stabilnost u radu,darovi djeci i sl.</t>
  </si>
  <si>
    <t>Pomoc u slucaju smrti</t>
  </si>
  <si>
    <t>Pomoc u slucaju teze invalidnosti</t>
  </si>
  <si>
    <t>Ostale posebne naknade</t>
  </si>
  <si>
    <t>Porez na naknade</t>
  </si>
  <si>
    <t>Doprinos za PIO - naknade</t>
  </si>
  <si>
    <t>Doprinos za zdravstveno - naknade</t>
  </si>
  <si>
    <t>Doprinos za nezaposlene - naknade</t>
  </si>
  <si>
    <t>Doprinos za djeciju zastitu - naknade</t>
  </si>
  <si>
    <t>Doprinosi ostalo - naknade</t>
  </si>
  <si>
    <t>Troskovi prevoza u zemlji javnim sredstvima</t>
  </si>
  <si>
    <t>Putovanje, licna vozila u zemlji</t>
  </si>
  <si>
    <t>613113</t>
  </si>
  <si>
    <t>Troskovi smjestaja za sl. putovanja u zemlji</t>
  </si>
  <si>
    <t>613114</t>
  </si>
  <si>
    <t>Troskovi dnevnica u zemlji</t>
  </si>
  <si>
    <t>613115</t>
  </si>
  <si>
    <t>Putarina u zemlji</t>
  </si>
  <si>
    <t>613116</t>
  </si>
  <si>
    <t>Ostali putni troskovi u zemlji</t>
  </si>
  <si>
    <t>613117</t>
  </si>
  <si>
    <t>Troskovi prevoza u inostranstvu javnim sredstvima</t>
  </si>
  <si>
    <t>613121</t>
  </si>
  <si>
    <t>Putovanje, licna vozila u inostranstvu</t>
  </si>
  <si>
    <t>613123</t>
  </si>
  <si>
    <t>Troskovi smjestaja za sl. putovanja u inostranstvu</t>
  </si>
  <si>
    <t>613124</t>
  </si>
  <si>
    <t>Troskovi dnevnica u inostranstvu</t>
  </si>
  <si>
    <t>613125</t>
  </si>
  <si>
    <t>Putarina u inostranstvu</t>
  </si>
  <si>
    <t>613126</t>
  </si>
  <si>
    <t>Ostali putni troskovi u inostranstvu</t>
  </si>
  <si>
    <t>613127</t>
  </si>
  <si>
    <t>Izdaci za fiksne telefone, telefax i telex</t>
  </si>
  <si>
    <t>613211</t>
  </si>
  <si>
    <t>Izdaci za mobilne telefone</t>
  </si>
  <si>
    <t>613212</t>
  </si>
  <si>
    <t>Izdaci za internet</t>
  </si>
  <si>
    <t>613213</t>
  </si>
  <si>
    <t>Izdaci za postanske usluge</t>
  </si>
  <si>
    <t>613221</t>
  </si>
  <si>
    <t>Izdaci za  električnu  energiju</t>
  </si>
  <si>
    <t>613311</t>
  </si>
  <si>
    <t>Loz ulje</t>
  </si>
  <si>
    <t>613313</t>
  </si>
  <si>
    <t>Izdaci za vodu i kanalizaciju</t>
  </si>
  <si>
    <t>613321</t>
  </si>
  <si>
    <t>Izdaci usluge odvoza smeca</t>
  </si>
  <si>
    <t>613323</t>
  </si>
  <si>
    <t>Izdaci usluge održavanja čistoće</t>
  </si>
  <si>
    <t>613324</t>
  </si>
  <si>
    <t>Ostale komunalne usluge</t>
  </si>
  <si>
    <t>613329</t>
  </si>
  <si>
    <t>Izdaci za obrasce i papir</t>
  </si>
  <si>
    <t>613411</t>
  </si>
  <si>
    <t>Izdaci za kompjuterski materijal</t>
  </si>
  <si>
    <t>613412</t>
  </si>
  <si>
    <t>Izdaci za obrazovanje kadrova</t>
  </si>
  <si>
    <t>613413</t>
  </si>
  <si>
    <t>Materijal za dekoraciju sluzbenih prostorija</t>
  </si>
  <si>
    <t>613415</t>
  </si>
  <si>
    <t>Strucne knjige i literatura</t>
  </si>
  <si>
    <t>613416</t>
  </si>
  <si>
    <t>Kancelariski materijal</t>
  </si>
  <si>
    <t>613417</t>
  </si>
  <si>
    <t>Auto gume</t>
  </si>
  <si>
    <t>613418</t>
  </si>
  <si>
    <t>Izdaci za ostali administrativni materijal</t>
  </si>
  <si>
    <t>613419</t>
  </si>
  <si>
    <t>Materijal za ciscenje</t>
  </si>
  <si>
    <t>613484</t>
  </si>
  <si>
    <t>Izdaci za pasoske knjizice</t>
  </si>
  <si>
    <t>613487</t>
  </si>
  <si>
    <t>Troskovi sitnog inventara</t>
  </si>
  <si>
    <t>613492</t>
  </si>
  <si>
    <t>Dizel</t>
  </si>
  <si>
    <t>613512</t>
  </si>
  <si>
    <t>Motorno ulje</t>
  </si>
  <si>
    <t>613513</t>
  </si>
  <si>
    <t>Usluge premjestanja i selidbe</t>
  </si>
  <si>
    <t>613521</t>
  </si>
  <si>
    <t>Registracija motornih vozila</t>
  </si>
  <si>
    <t>613523</t>
  </si>
  <si>
    <t>Prevozne usluge</t>
  </si>
  <si>
    <t>613524</t>
  </si>
  <si>
    <t>Unajmljivanje prostora ili zgrada</t>
  </si>
  <si>
    <t>613611</t>
  </si>
  <si>
    <t>Unajmljivanje stanova</t>
  </si>
  <si>
    <t>613612</t>
  </si>
  <si>
    <t>Unajmljivanje opreme</t>
  </si>
  <si>
    <t>613621</t>
  </si>
  <si>
    <t>Unajmljivanje vozila</t>
  </si>
  <si>
    <t>613622</t>
  </si>
  <si>
    <t>Materijal za opravku i odrzavanje zgrada</t>
  </si>
  <si>
    <t>613711</t>
  </si>
  <si>
    <t>Materijal za opravku i odrzavanje opreme</t>
  </si>
  <si>
    <t>613712</t>
  </si>
  <si>
    <t>Materijal za opravku i odrzavanje vozila</t>
  </si>
  <si>
    <t>613713</t>
  </si>
  <si>
    <t>Ostali materijal za tekuce odrzavanje</t>
  </si>
  <si>
    <t>613718</t>
  </si>
  <si>
    <t>Usluge opravki i odrzavanje zgrada</t>
  </si>
  <si>
    <t>613721</t>
  </si>
  <si>
    <t>Usluge opravki i odrzavanje opreme</t>
  </si>
  <si>
    <t>613722</t>
  </si>
  <si>
    <t>Usluge opravki i odrzavanje vozila</t>
  </si>
  <si>
    <t>613723</t>
  </si>
  <si>
    <t>Usluge pranja vozila</t>
  </si>
  <si>
    <t>613726</t>
  </si>
  <si>
    <t>Usluge odrzavanja softvera</t>
  </si>
  <si>
    <t>613727</t>
  </si>
  <si>
    <t>Ostale usluge tekuceg odrzavanja</t>
  </si>
  <si>
    <t>613728</t>
  </si>
  <si>
    <t>Osiguranje vozila</t>
  </si>
  <si>
    <t>613813</t>
  </si>
  <si>
    <t>Osiguranje zaposlenih - kolektivno zivotno osiguranje</t>
  </si>
  <si>
    <t>613814</t>
  </si>
  <si>
    <t>Osiguranje zaposlenih pri odlasku na sluzbeni put</t>
  </si>
  <si>
    <t>613815</t>
  </si>
  <si>
    <t>Izdaci bankarskih usluga</t>
  </si>
  <si>
    <t>613821</t>
  </si>
  <si>
    <t>Izdaci platnog prometa</t>
  </si>
  <si>
    <t>613822</t>
  </si>
  <si>
    <t>Izdaci za negativne kursne razlike</t>
  </si>
  <si>
    <t>613831</t>
  </si>
  <si>
    <t>11.</t>
  </si>
  <si>
    <t>Usluge javnog informisanja i odnosa sa javnoscu</t>
  </si>
  <si>
    <t>613913</t>
  </si>
  <si>
    <t>Usluge reprezentacije</t>
  </si>
  <si>
    <t>613914</t>
  </si>
  <si>
    <t>Usluge objavljivanja tendera i oglasa</t>
  </si>
  <si>
    <t>613915</t>
  </si>
  <si>
    <t>Ostali izdaci za informisanje</t>
  </si>
  <si>
    <t>613919</t>
  </si>
  <si>
    <t>Usluge odrzavanje konvencija i obrazovanja</t>
  </si>
  <si>
    <t>613921</t>
  </si>
  <si>
    <t>Usluge strucnog obrazovanja</t>
  </si>
  <si>
    <t>613922</t>
  </si>
  <si>
    <t>Izdaci za specijalizaciju i skolovanje</t>
  </si>
  <si>
    <t>613923</t>
  </si>
  <si>
    <t>Izdaci za strucne ispite</t>
  </si>
  <si>
    <t>613924</t>
  </si>
  <si>
    <t>Izdaci za hardverske i softverske usluge</t>
  </si>
  <si>
    <t>613934</t>
  </si>
  <si>
    <t>Usluge prevodjenja</t>
  </si>
  <si>
    <t>613936</t>
  </si>
  <si>
    <t>Ostale strucne usluge</t>
  </si>
  <si>
    <t>613939</t>
  </si>
  <si>
    <t>Zatezne kamate</t>
  </si>
  <si>
    <t>613961</t>
  </si>
  <si>
    <t>Troskovi spora</t>
  </si>
  <si>
    <t>613962</t>
  </si>
  <si>
    <t>Izdaci za usluge po osnovu ugovora o djelu</t>
  </si>
  <si>
    <t>613971</t>
  </si>
  <si>
    <t>Izdaci za poreze na dohodak po osnovu ugovora o djelu</t>
  </si>
  <si>
    <t>613981</t>
  </si>
  <si>
    <t>Posebna naknada na dohodak za zaštitu od prirodnih i drugih nesreca po osnovu ugovora o djelu</t>
  </si>
  <si>
    <t>613984</t>
  </si>
  <si>
    <t>Doprinosi po osnovu ugovora o djelu</t>
  </si>
  <si>
    <t>613985</t>
  </si>
  <si>
    <t>0206</t>
  </si>
  <si>
    <t>URED  KOORDINATORA  ZA  REFORMU  JAVNE  UPRAVE</t>
  </si>
  <si>
    <t>0206170   Podrška  domaćih  vlasti  PPN  za  RJU</t>
  </si>
  <si>
    <t>Pripremio: Halid Busuladžić</t>
  </si>
  <si>
    <t>Pregledala: Dragica Lakić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</si>
</sst>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8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2" fillId="0" borderId="0">
      <alignment/>
      <protection/>
    </xf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2">
    <xf numFmtId="0" fontId="0" fillId="0" borderId="0" xfId="0" applyFont="1" applyAlignment="1">
      <alignment/>
    </xf>
    <xf numFmtId="0" fontId="4" fillId="32" borderId="0" xfId="63" applyFont="1" applyFill="1" applyAlignment="1" applyProtection="1">
      <alignment horizontal="right"/>
      <protection locked="0"/>
    </xf>
    <xf numFmtId="0" fontId="4" fillId="32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2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3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63" applyFont="1" applyFill="1" applyBorder="1" applyAlignment="1" applyProtection="1">
      <alignment horizontal="center"/>
      <protection locked="0"/>
    </xf>
    <xf numFmtId="0" fontId="4" fillId="33" borderId="11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2" borderId="19" xfId="73" applyNumberFormat="1" applyFont="1" applyFill="1" applyBorder="1" applyAlignment="1" applyProtection="1">
      <alignment horizontal="center"/>
      <protection locked="0"/>
    </xf>
    <xf numFmtId="0" fontId="9" fillId="32" borderId="17" xfId="73" applyFont="1" applyFill="1" applyBorder="1" applyProtection="1">
      <alignment/>
      <protection locked="0"/>
    </xf>
    <xf numFmtId="0" fontId="9" fillId="32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3" borderId="28" xfId="63" applyFont="1" applyFill="1" applyBorder="1" applyAlignment="1" applyProtection="1">
      <alignment horizontal="center"/>
      <protection locked="0"/>
    </xf>
    <xf numFmtId="0" fontId="4" fillId="33" borderId="29" xfId="63" applyFont="1" applyFill="1" applyBorder="1" applyAlignment="1" applyProtection="1">
      <alignment horizontal="center"/>
      <protection locked="0"/>
    </xf>
    <xf numFmtId="49" fontId="3" fillId="33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2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3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3" borderId="31" xfId="63" applyFont="1" applyFill="1" applyBorder="1" applyAlignment="1" applyProtection="1">
      <alignment horizontal="center" vertical="center" wrapText="1"/>
      <protection locked="0"/>
    </xf>
    <xf numFmtId="0" fontId="3" fillId="33" borderId="32" xfId="63" applyFont="1" applyFill="1" applyBorder="1" applyAlignment="1" applyProtection="1">
      <alignment horizontal="center" vertical="center" wrapText="1"/>
      <protection locked="0"/>
    </xf>
    <xf numFmtId="0" fontId="3" fillId="33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2" borderId="24" xfId="73" applyNumberFormat="1" applyFont="1" applyFill="1" applyBorder="1" applyAlignment="1" applyProtection="1">
      <alignment horizontal="center"/>
      <protection locked="0"/>
    </xf>
    <xf numFmtId="0" fontId="9" fillId="32" borderId="24" xfId="73" applyFont="1" applyFill="1" applyBorder="1" applyProtection="1">
      <alignment/>
      <protection locked="0"/>
    </xf>
    <xf numFmtId="0" fontId="9" fillId="32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2" borderId="19" xfId="73" applyFont="1" applyFill="1" applyBorder="1" applyProtection="1">
      <alignment/>
      <protection locked="0"/>
    </xf>
    <xf numFmtId="0" fontId="9" fillId="32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2" borderId="0" xfId="63" applyFont="1" applyFill="1" applyAlignment="1" applyProtection="1">
      <alignment wrapText="1"/>
      <protection locked="0"/>
    </xf>
    <xf numFmtId="0" fontId="11" fillId="35" borderId="17" xfId="63" applyFont="1" applyFill="1" applyBorder="1" applyProtection="1">
      <alignment/>
      <protection locked="0"/>
    </xf>
    <xf numFmtId="0" fontId="9" fillId="33" borderId="13" xfId="63" applyNumberFormat="1" applyFont="1" applyFill="1" applyBorder="1" applyAlignment="1" applyProtection="1">
      <alignment horizontal="center"/>
      <protection locked="0"/>
    </xf>
    <xf numFmtId="0" fontId="9" fillId="33" borderId="14" xfId="63" applyNumberFormat="1" applyFont="1" applyFill="1" applyBorder="1" applyAlignment="1" applyProtection="1">
      <alignment horizontal="center"/>
      <protection locked="0"/>
    </xf>
    <xf numFmtId="3" fontId="9" fillId="33" borderId="15" xfId="63" applyNumberFormat="1" applyFont="1" applyFill="1" applyBorder="1" applyAlignment="1" applyProtection="1">
      <alignment horizontal="right"/>
      <protection/>
    </xf>
    <xf numFmtId="3" fontId="9" fillId="33" borderId="16" xfId="63" applyNumberFormat="1" applyFont="1" applyFill="1" applyBorder="1" applyAlignment="1" applyProtection="1">
      <alignment horizontal="right"/>
      <protection/>
    </xf>
    <xf numFmtId="0" fontId="9" fillId="36" borderId="13" xfId="63" applyFont="1" applyFill="1" applyBorder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0" borderId="19" xfId="63" applyFont="1" applyBorder="1" applyAlignment="1" applyProtection="1">
      <alignment/>
      <protection locked="0"/>
    </xf>
    <xf numFmtId="0" fontId="11" fillId="32" borderId="17" xfId="63" applyFont="1" applyFill="1" applyBorder="1" applyAlignment="1" applyProtection="1">
      <alignment/>
      <protection locked="0"/>
    </xf>
    <xf numFmtId="0" fontId="11" fillId="32" borderId="18" xfId="63" applyNumberFormat="1" applyFont="1" applyFill="1" applyBorder="1" applyAlignment="1" applyProtection="1">
      <alignment horizontal="center"/>
      <protection locked="0"/>
    </xf>
    <xf numFmtId="0" fontId="11" fillId="32" borderId="17" xfId="73" applyFont="1" applyFill="1" applyBorder="1" applyAlignment="1" applyProtection="1">
      <alignment/>
      <protection locked="0"/>
    </xf>
    <xf numFmtId="0" fontId="11" fillId="32" borderId="18" xfId="73" applyNumberFormat="1" applyFont="1" applyFill="1" applyBorder="1" applyAlignment="1" applyProtection="1">
      <alignment horizontal="center"/>
      <protection locked="0"/>
    </xf>
    <xf numFmtId="0" fontId="11" fillId="32" borderId="19" xfId="63" applyFont="1" applyFill="1" applyBorder="1" applyAlignment="1" applyProtection="1">
      <alignment/>
      <protection locked="0"/>
    </xf>
    <xf numFmtId="0" fontId="11" fillId="32" borderId="20" xfId="63" applyNumberFormat="1" applyFont="1" applyFill="1" applyBorder="1" applyAlignment="1" applyProtection="1">
      <alignment horizontal="center"/>
      <protection locked="0"/>
    </xf>
    <xf numFmtId="0" fontId="11" fillId="32" borderId="19" xfId="63" applyFont="1" applyFill="1" applyBorder="1" applyAlignment="1" applyProtection="1">
      <alignment wrapText="1"/>
      <protection locked="0"/>
    </xf>
    <xf numFmtId="0" fontId="11" fillId="32" borderId="17" xfId="63" applyFont="1" applyFill="1" applyBorder="1" applyAlignment="1" applyProtection="1">
      <alignment wrapText="1"/>
      <protection locked="0"/>
    </xf>
    <xf numFmtId="0" fontId="9" fillId="32" borderId="0" xfId="63" applyFont="1" applyFill="1" applyBorder="1" applyAlignment="1" applyProtection="1">
      <alignment wrapText="1"/>
      <protection locked="0"/>
    </xf>
    <xf numFmtId="0" fontId="9" fillId="32" borderId="0" xfId="63" applyFont="1" applyFill="1" applyBorder="1" applyAlignment="1" applyProtection="1">
      <alignment horizontal="left" wrapText="1"/>
      <protection locked="0"/>
    </xf>
    <xf numFmtId="0" fontId="11" fillId="32" borderId="0" xfId="63" applyFont="1" applyFill="1" applyBorder="1" applyProtection="1">
      <alignment/>
      <protection locked="0"/>
    </xf>
    <xf numFmtId="0" fontId="10" fillId="32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11" fillId="32" borderId="17" xfId="63" applyFont="1" applyFill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49" fontId="3" fillId="35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3" fontId="11" fillId="0" borderId="20" xfId="63" applyNumberFormat="1" applyFont="1" applyFill="1" applyBorder="1" applyAlignment="1" applyProtection="1">
      <alignment horizontal="right"/>
      <protection locked="0"/>
    </xf>
    <xf numFmtId="3" fontId="9" fillId="0" borderId="20" xfId="63" applyNumberFormat="1" applyFont="1" applyFill="1" applyBorder="1" applyAlignment="1" applyProtection="1">
      <alignment horizontal="right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32" borderId="18" xfId="63" applyFont="1" applyFill="1" applyBorder="1" applyAlignment="1" applyProtection="1">
      <alignment/>
      <protection locked="0"/>
    </xf>
    <xf numFmtId="0" fontId="11" fillId="32" borderId="18" xfId="63" applyNumberFormat="1" applyFont="1" applyFill="1" applyBorder="1" applyAlignment="1" applyProtection="1">
      <alignment horizontal="center"/>
      <protection locked="0"/>
    </xf>
    <xf numFmtId="3" fontId="11" fillId="0" borderId="18" xfId="63" applyNumberFormat="1" applyFont="1" applyFill="1" applyBorder="1" applyAlignment="1" applyProtection="1">
      <alignment horizontal="right"/>
      <protection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2" borderId="0" xfId="63" applyFont="1" applyFill="1" applyBorder="1" applyAlignment="1" applyProtection="1">
      <alignment horizontal="left"/>
      <protection locked="0"/>
    </xf>
    <xf numFmtId="0" fontId="9" fillId="37" borderId="16" xfId="63" applyNumberFormat="1" applyFont="1" applyFill="1" applyBorder="1" applyAlignment="1" applyProtection="1">
      <alignment horizontal="center"/>
      <protection locked="0"/>
    </xf>
    <xf numFmtId="0" fontId="9" fillId="37" borderId="17" xfId="63" applyFont="1" applyFill="1" applyBorder="1" applyAlignment="1" applyProtection="1">
      <alignment wrapText="1"/>
      <protection locked="0"/>
    </xf>
    <xf numFmtId="3" fontId="9" fillId="37" borderId="18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8" xfId="63" applyNumberFormat="1" applyFont="1" applyFill="1" applyBorder="1" applyAlignment="1" applyProtection="1">
      <alignment horizontal="right"/>
      <protection/>
    </xf>
    <xf numFmtId="0" fontId="0" fillId="37" borderId="0" xfId="0" applyFill="1" applyAlignment="1" applyProtection="1">
      <alignment/>
      <protection locked="0"/>
    </xf>
    <xf numFmtId="49" fontId="3" fillId="37" borderId="11" xfId="63" applyNumberFormat="1" applyFont="1" applyFill="1" applyBorder="1" applyAlignment="1" applyProtection="1">
      <alignment horizontal="center" vertical="center" wrapText="1"/>
      <protection locked="0"/>
    </xf>
    <xf numFmtId="49" fontId="3" fillId="37" borderId="33" xfId="63" applyNumberFormat="1" applyFont="1" applyFill="1" applyBorder="1" applyAlignment="1" applyProtection="1">
      <alignment horizontal="center" vertical="center" wrapText="1"/>
      <protection locked="0"/>
    </xf>
    <xf numFmtId="0" fontId="4" fillId="37" borderId="41" xfId="63" applyFont="1" applyFill="1" applyBorder="1" applyAlignment="1" applyProtection="1">
      <alignment horizontal="center"/>
      <protection locked="0"/>
    </xf>
    <xf numFmtId="0" fontId="4" fillId="37" borderId="11" xfId="63" applyFont="1" applyFill="1" applyBorder="1" applyAlignment="1" applyProtection="1">
      <alignment horizontal="center"/>
      <protection locked="0"/>
    </xf>
    <xf numFmtId="0" fontId="4" fillId="37" borderId="12" xfId="63" applyFont="1" applyFill="1" applyBorder="1" applyAlignment="1" applyProtection="1">
      <alignment horizontal="center"/>
      <protection locked="0"/>
    </xf>
    <xf numFmtId="0" fontId="4" fillId="37" borderId="33" xfId="63" applyFont="1" applyFill="1" applyBorder="1" applyAlignment="1" applyProtection="1">
      <alignment horizontal="center"/>
      <protection locked="0"/>
    </xf>
    <xf numFmtId="0" fontId="9" fillId="37" borderId="24" xfId="63" applyFont="1" applyFill="1" applyBorder="1" applyAlignment="1" applyProtection="1">
      <alignment wrapText="1"/>
      <protection locked="0"/>
    </xf>
    <xf numFmtId="3" fontId="9" fillId="37" borderId="26" xfId="63" applyNumberFormat="1" applyFont="1" applyFill="1" applyBorder="1" applyAlignment="1" applyProtection="1">
      <alignment horizontal="right"/>
      <protection/>
    </xf>
    <xf numFmtId="0" fontId="0" fillId="37" borderId="0" xfId="0" applyFill="1" applyBorder="1" applyAlignment="1" applyProtection="1">
      <alignment/>
      <protection locked="0"/>
    </xf>
    <xf numFmtId="0" fontId="9" fillId="37" borderId="13" xfId="63" applyFont="1" applyFill="1" applyBorder="1" applyAlignment="1" applyProtection="1">
      <alignment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0" fontId="9" fillId="37" borderId="18" xfId="63" applyNumberFormat="1" applyFont="1" applyFill="1" applyBorder="1" applyAlignment="1" applyProtection="1">
      <alignment horizontal="center"/>
      <protection locked="0"/>
    </xf>
    <xf numFmtId="0" fontId="9" fillId="37" borderId="27" xfId="63" applyNumberFormat="1" applyFont="1" applyFill="1" applyBorder="1" applyAlignment="1" applyProtection="1">
      <alignment horizontal="center"/>
      <protection locked="0"/>
    </xf>
    <xf numFmtId="3" fontId="9" fillId="37" borderId="25" xfId="63" applyNumberFormat="1" applyFont="1" applyFill="1" applyBorder="1" applyAlignment="1" applyProtection="1">
      <alignment horizontal="right"/>
      <protection/>
    </xf>
    <xf numFmtId="49" fontId="9" fillId="32" borderId="0" xfId="63" applyNumberFormat="1" applyFont="1" applyFill="1" applyBorder="1" applyAlignment="1" applyProtection="1">
      <alignment horizontal="right"/>
      <protection locked="0"/>
    </xf>
    <xf numFmtId="0" fontId="11" fillId="32" borderId="0" xfId="63" applyFont="1" applyFill="1" applyBorder="1" applyAlignment="1" applyProtection="1">
      <alignment horizontal="right"/>
      <protection locked="0"/>
    </xf>
    <xf numFmtId="0" fontId="9" fillId="32" borderId="10" xfId="63" applyFont="1" applyFill="1" applyBorder="1" applyAlignment="1" applyProtection="1">
      <alignment horizontal="right"/>
      <protection locked="0"/>
    </xf>
    <xf numFmtId="0" fontId="9" fillId="32" borderId="0" xfId="63" applyFont="1" applyFill="1" applyBorder="1" applyAlignment="1" applyProtection="1">
      <alignment horizontal="right" wrapText="1"/>
      <protection locked="0"/>
    </xf>
    <xf numFmtId="49" fontId="9" fillId="32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184" fontId="3" fillId="37" borderId="15" xfId="63" applyNumberFormat="1" applyFont="1" applyFill="1" applyBorder="1" applyAlignment="1" applyProtection="1">
      <alignment horizontal="right"/>
      <protection/>
    </xf>
    <xf numFmtId="184" fontId="3" fillId="37" borderId="18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 locked="0"/>
    </xf>
    <xf numFmtId="184" fontId="6" fillId="0" borderId="21" xfId="63" applyNumberFormat="1" applyFont="1" applyFill="1" applyBorder="1" applyAlignment="1" applyProtection="1">
      <alignment horizontal="right"/>
      <protection locked="0"/>
    </xf>
    <xf numFmtId="184" fontId="6" fillId="0" borderId="20" xfId="63" applyNumberFormat="1" applyFont="1" applyFill="1" applyBorder="1" applyAlignment="1" applyProtection="1">
      <alignment horizontal="right"/>
      <protection locked="0"/>
    </xf>
    <xf numFmtId="184" fontId="3" fillId="0" borderId="21" xfId="63" applyNumberFormat="1" applyFont="1" applyFill="1" applyBorder="1" applyAlignment="1" applyProtection="1">
      <alignment horizontal="right"/>
      <protection locked="0"/>
    </xf>
    <xf numFmtId="184" fontId="3" fillId="0" borderId="20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/>
    </xf>
    <xf numFmtId="0" fontId="17" fillId="0" borderId="0" xfId="0" applyFont="1" applyAlignment="1">
      <alignment/>
    </xf>
    <xf numFmtId="0" fontId="17" fillId="37" borderId="21" xfId="0" applyFont="1" applyFill="1" applyBorder="1" applyAlignment="1">
      <alignment/>
    </xf>
    <xf numFmtId="0" fontId="3" fillId="37" borderId="42" xfId="0" applyFont="1" applyFill="1" applyBorder="1" applyAlignment="1">
      <alignment horizontal="center"/>
    </xf>
    <xf numFmtId="0" fontId="17" fillId="37" borderId="43" xfId="0" applyFont="1" applyFill="1" applyBorder="1" applyAlignment="1">
      <alignment vertical="top"/>
    </xf>
    <xf numFmtId="0" fontId="6" fillId="37" borderId="44" xfId="0" applyFont="1" applyFill="1" applyBorder="1" applyAlignment="1">
      <alignment vertical="top" wrapText="1"/>
    </xf>
    <xf numFmtId="0" fontId="17" fillId="37" borderId="44" xfId="0" applyFont="1" applyFill="1" applyBorder="1" applyAlignment="1">
      <alignment wrapText="1"/>
    </xf>
    <xf numFmtId="0" fontId="17" fillId="37" borderId="30" xfId="0" applyFont="1" applyFill="1" applyBorder="1" applyAlignment="1">
      <alignment vertical="top"/>
    </xf>
    <xf numFmtId="0" fontId="4" fillId="37" borderId="41" xfId="63" applyFont="1" applyFill="1" applyBorder="1" applyAlignment="1" applyProtection="1">
      <alignment horizontal="center"/>
      <protection/>
    </xf>
    <xf numFmtId="0" fontId="4" fillId="37" borderId="11" xfId="63" applyFont="1" applyFill="1" applyBorder="1" applyAlignment="1" applyProtection="1">
      <alignment horizontal="center"/>
      <protection/>
    </xf>
    <xf numFmtId="0" fontId="4" fillId="37" borderId="12" xfId="63" applyFont="1" applyFill="1" applyBorder="1" applyAlignment="1" applyProtection="1">
      <alignment horizontal="center"/>
      <protection/>
    </xf>
    <xf numFmtId="0" fontId="4" fillId="37" borderId="33" xfId="63" applyFont="1" applyFill="1" applyBorder="1" applyAlignment="1" applyProtection="1">
      <alignment horizontal="center"/>
      <protection/>
    </xf>
    <xf numFmtId="0" fontId="9" fillId="37" borderId="16" xfId="63" applyNumberFormat="1" applyFont="1" applyFill="1" applyBorder="1" applyAlignment="1" applyProtection="1">
      <alignment horizontal="center"/>
      <protection/>
    </xf>
    <xf numFmtId="0" fontId="11" fillId="0" borderId="18" xfId="63" applyFont="1" applyBorder="1" applyAlignment="1" applyProtection="1">
      <alignment horizontal="center"/>
      <protection/>
    </xf>
    <xf numFmtId="0" fontId="11" fillId="0" borderId="18" xfId="63" applyNumberFormat="1" applyFont="1" applyBorder="1" applyAlignment="1" applyProtection="1">
      <alignment horizontal="center"/>
      <protection/>
    </xf>
    <xf numFmtId="0" fontId="11" fillId="0" borderId="20" xfId="63" applyNumberFormat="1" applyFont="1" applyBorder="1" applyAlignment="1" applyProtection="1">
      <alignment horizontal="center"/>
      <protection/>
    </xf>
    <xf numFmtId="0" fontId="9" fillId="32" borderId="20" xfId="73" applyNumberFormat="1" applyFont="1" applyFill="1" applyBorder="1" applyAlignment="1" applyProtection="1">
      <alignment horizontal="center"/>
      <protection/>
    </xf>
    <xf numFmtId="0" fontId="12" fillId="37" borderId="14" xfId="63" applyNumberFormat="1" applyFont="1" applyFill="1" applyBorder="1" applyAlignment="1" applyProtection="1">
      <alignment horizontal="center"/>
      <protection locked="0"/>
    </xf>
    <xf numFmtId="3" fontId="12" fillId="37" borderId="15" xfId="63" applyNumberFormat="1" applyFont="1" applyFill="1" applyBorder="1" applyAlignment="1" applyProtection="1">
      <alignment horizontal="right"/>
      <protection/>
    </xf>
    <xf numFmtId="3" fontId="12" fillId="37" borderId="18" xfId="63" applyNumberFormat="1" applyFont="1" applyFill="1" applyBorder="1" applyAlignment="1" applyProtection="1">
      <alignment horizontal="right"/>
      <protection/>
    </xf>
    <xf numFmtId="0" fontId="13" fillId="0" borderId="18" xfId="63" applyFont="1" applyBorder="1" applyAlignment="1" applyProtection="1">
      <alignment horizontal="center"/>
      <protection locked="0"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0" fontId="13" fillId="32" borderId="18" xfId="63" applyNumberFormat="1" applyFont="1" applyFill="1" applyBorder="1" applyAlignment="1" applyProtection="1">
      <alignment horizontal="center"/>
      <protection locked="0"/>
    </xf>
    <xf numFmtId="0" fontId="12" fillId="37" borderId="18" xfId="63" applyNumberFormat="1" applyFont="1" applyFill="1" applyBorder="1" applyAlignment="1" applyProtection="1">
      <alignment horizontal="center"/>
      <protection locked="0"/>
    </xf>
    <xf numFmtId="3" fontId="12" fillId="37" borderId="26" xfId="63" applyNumberFormat="1" applyFont="1" applyFill="1" applyBorder="1" applyAlignment="1" applyProtection="1">
      <alignment horizontal="right"/>
      <protection/>
    </xf>
    <xf numFmtId="3" fontId="12" fillId="37" borderId="25" xfId="63" applyNumberFormat="1" applyFont="1" applyFill="1" applyBorder="1" applyAlignment="1" applyProtection="1">
      <alignment horizontal="right"/>
      <protection/>
    </xf>
    <xf numFmtId="0" fontId="13" fillId="32" borderId="20" xfId="63" applyNumberFormat="1" applyFont="1" applyFill="1" applyBorder="1" applyAlignment="1" applyProtection="1">
      <alignment horizontal="center"/>
      <protection locked="0"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20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0" fontId="13" fillId="0" borderId="20" xfId="63" applyNumberFormat="1" applyFont="1" applyBorder="1" applyAlignment="1" applyProtection="1">
      <alignment horizontal="center"/>
      <protection locked="0"/>
    </xf>
    <xf numFmtId="0" fontId="13" fillId="32" borderId="18" xfId="73" applyNumberFormat="1" applyFont="1" applyFill="1" applyBorder="1" applyAlignment="1" applyProtection="1">
      <alignment horizontal="center"/>
      <protection locked="0"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3" fontId="12" fillId="0" borderId="20" xfId="63" applyNumberFormat="1" applyFont="1" applyFill="1" applyBorder="1" applyAlignment="1" applyProtection="1">
      <alignment horizontal="right"/>
      <protection locked="0"/>
    </xf>
    <xf numFmtId="0" fontId="13" fillId="0" borderId="18" xfId="63" applyNumberFormat="1" applyFont="1" applyBorder="1" applyAlignment="1" applyProtection="1">
      <alignment horizontal="center"/>
      <protection locked="0"/>
    </xf>
    <xf numFmtId="3" fontId="12" fillId="37" borderId="18" xfId="63" applyNumberFormat="1" applyFont="1" applyFill="1" applyBorder="1" applyAlignment="1" applyProtection="1">
      <alignment horizontal="center"/>
      <protection locked="0"/>
    </xf>
    <xf numFmtId="3" fontId="13" fillId="37" borderId="15" xfId="63" applyNumberFormat="1" applyFont="1" applyFill="1" applyBorder="1" applyAlignment="1" applyProtection="1">
      <alignment horizontal="right"/>
      <protection/>
    </xf>
    <xf numFmtId="3" fontId="13" fillId="37" borderId="18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/>
    </xf>
    <xf numFmtId="3" fontId="13" fillId="0" borderId="20" xfId="63" applyNumberFormat="1" applyFont="1" applyFill="1" applyBorder="1" applyAlignment="1" applyProtection="1">
      <alignment horizontal="right"/>
      <protection/>
    </xf>
    <xf numFmtId="49" fontId="9" fillId="37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37" borderId="33" xfId="63" applyNumberFormat="1" applyFont="1" applyFill="1" applyBorder="1" applyAlignment="1" applyProtection="1">
      <alignment horizontal="center" vertical="center" wrapText="1"/>
      <protection locked="0"/>
    </xf>
    <xf numFmtId="49" fontId="9" fillId="37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37" borderId="33" xfId="63" applyNumberFormat="1" applyFont="1" applyFill="1" applyBorder="1" applyAlignment="1" applyProtection="1">
      <alignment horizontal="center" vertical="center" wrapText="1"/>
      <protection locked="0"/>
    </xf>
    <xf numFmtId="0" fontId="9" fillId="37" borderId="18" xfId="63" applyNumberFormat="1" applyFont="1" applyFill="1" applyBorder="1" applyAlignment="1" applyProtection="1">
      <alignment horizontal="center" vertical="center" wrapText="1"/>
      <protection locked="0"/>
    </xf>
    <xf numFmtId="49" fontId="9" fillId="37" borderId="18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184" fontId="6" fillId="0" borderId="21" xfId="63" applyNumberFormat="1" applyFont="1" applyFill="1" applyBorder="1" applyAlignment="1" applyProtection="1">
      <alignment horizontal="right"/>
      <protection/>
    </xf>
    <xf numFmtId="184" fontId="6" fillId="0" borderId="20" xfId="63" applyNumberFormat="1" applyFont="1" applyFill="1" applyBorder="1" applyAlignment="1" applyProtection="1">
      <alignment horizontal="right"/>
      <protection/>
    </xf>
    <xf numFmtId="49" fontId="9" fillId="37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37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37" borderId="45" xfId="0" applyFont="1" applyFill="1" applyBorder="1" applyAlignment="1">
      <alignment vertical="top" wrapText="1"/>
    </xf>
    <xf numFmtId="0" fontId="0" fillId="32" borderId="0" xfId="0" applyFill="1" applyAlignment="1" applyProtection="1">
      <alignment/>
      <protection locked="0"/>
    </xf>
    <xf numFmtId="49" fontId="3" fillId="37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8" xfId="71" applyFont="1" applyBorder="1" applyAlignment="1">
      <alignment horizontal="right" vertical="center" wrapText="1"/>
      <protection/>
    </xf>
    <xf numFmtId="0" fontId="9" fillId="32" borderId="17" xfId="63" applyFont="1" applyFill="1" applyBorder="1" applyAlignment="1" applyProtection="1">
      <alignment wrapText="1"/>
      <protection locked="0"/>
    </xf>
    <xf numFmtId="0" fontId="12" fillId="32" borderId="18" xfId="63" applyNumberFormat="1" applyFont="1" applyFill="1" applyBorder="1" applyAlignment="1" applyProtection="1">
      <alignment horizontal="center"/>
      <protection locked="0"/>
    </xf>
    <xf numFmtId="0" fontId="9" fillId="0" borderId="17" xfId="63" applyFont="1" applyBorder="1" applyAlignment="1" applyProtection="1">
      <alignment/>
      <protection locked="0"/>
    </xf>
    <xf numFmtId="0" fontId="12" fillId="0" borderId="18" xfId="63" applyFont="1" applyBorder="1" applyAlignment="1" applyProtection="1">
      <alignment horizontal="center"/>
      <protection locked="0"/>
    </xf>
    <xf numFmtId="0" fontId="9" fillId="32" borderId="17" xfId="63" applyFont="1" applyFill="1" applyBorder="1" applyAlignment="1" applyProtection="1">
      <alignment/>
      <protection locked="0"/>
    </xf>
    <xf numFmtId="49" fontId="19" fillId="0" borderId="18" xfId="0" applyNumberFormat="1" applyFont="1" applyBorder="1" applyAlignment="1">
      <alignment horizontal="right"/>
    </xf>
    <xf numFmtId="49" fontId="19" fillId="0" borderId="18" xfId="0" applyNumberFormat="1" applyFont="1" applyBorder="1" applyAlignment="1">
      <alignment horizontal="right" vertical="center"/>
    </xf>
    <xf numFmtId="0" fontId="9" fillId="0" borderId="18" xfId="63" applyFont="1" applyBorder="1" applyAlignment="1" applyProtection="1">
      <alignment horizontal="center"/>
      <protection locked="0"/>
    </xf>
    <xf numFmtId="3" fontId="12" fillId="0" borderId="15" xfId="63" applyNumberFormat="1" applyFont="1" applyFill="1" applyBorder="1" applyAlignment="1" applyProtection="1">
      <alignment horizontal="right"/>
      <protection/>
    </xf>
    <xf numFmtId="3" fontId="12" fillId="0" borderId="15" xfId="63" applyNumberFormat="1" applyFont="1" applyFill="1" applyBorder="1" applyAlignment="1" applyProtection="1">
      <alignment horizontal="right"/>
      <protection locked="0"/>
    </xf>
    <xf numFmtId="3" fontId="12" fillId="0" borderId="18" xfId="63" applyNumberFormat="1" applyFont="1" applyFill="1" applyBorder="1" applyAlignment="1" applyProtection="1">
      <alignment horizontal="right"/>
      <protection locked="0"/>
    </xf>
    <xf numFmtId="49" fontId="17" fillId="0" borderId="18" xfId="0" applyNumberFormat="1" applyFont="1" applyBorder="1" applyAlignment="1">
      <alignment/>
    </xf>
    <xf numFmtId="49" fontId="20" fillId="0" borderId="18" xfId="0" applyNumberFormat="1" applyFont="1" applyBorder="1" applyAlignment="1">
      <alignment horizontal="left" vertical="center"/>
    </xf>
    <xf numFmtId="0" fontId="3" fillId="32" borderId="17" xfId="63" applyFont="1" applyFill="1" applyBorder="1" applyAlignment="1" applyProtection="1">
      <alignment/>
      <protection locked="0"/>
    </xf>
    <xf numFmtId="49" fontId="17" fillId="0" borderId="18" xfId="0" applyNumberFormat="1" applyFont="1" applyBorder="1" applyAlignment="1">
      <alignment horizontal="left" vertical="center"/>
    </xf>
    <xf numFmtId="0" fontId="6" fillId="32" borderId="17" xfId="63" applyFont="1" applyFill="1" applyBorder="1" applyAlignment="1" applyProtection="1">
      <alignment horizontal="left" wrapText="1"/>
      <protection locked="0"/>
    </xf>
    <xf numFmtId="0" fontId="6" fillId="0" borderId="17" xfId="63" applyFont="1" applyBorder="1" applyAlignment="1" applyProtection="1">
      <alignment/>
      <protection locked="0"/>
    </xf>
    <xf numFmtId="0" fontId="6" fillId="32" borderId="19" xfId="63" applyFont="1" applyFill="1" applyBorder="1" applyAlignment="1" applyProtection="1">
      <alignment wrapText="1"/>
      <protection locked="0"/>
    </xf>
    <xf numFmtId="0" fontId="6" fillId="32" borderId="17" xfId="73" applyFont="1" applyFill="1" applyBorder="1" applyAlignment="1" applyProtection="1">
      <alignment/>
      <protection locked="0"/>
    </xf>
    <xf numFmtId="0" fontId="6" fillId="32" borderId="17" xfId="63" applyFont="1" applyFill="1" applyBorder="1" applyAlignment="1" applyProtection="1">
      <alignment wrapText="1"/>
      <protection locked="0"/>
    </xf>
    <xf numFmtId="0" fontId="6" fillId="32" borderId="19" xfId="63" applyFont="1" applyFill="1" applyBorder="1" applyAlignment="1" applyProtection="1">
      <alignment/>
      <protection locked="0"/>
    </xf>
    <xf numFmtId="0" fontId="6" fillId="32" borderId="18" xfId="63" applyFont="1" applyFill="1" applyBorder="1" applyAlignment="1" applyProtection="1">
      <alignment/>
      <protection locked="0"/>
    </xf>
    <xf numFmtId="0" fontId="3" fillId="0" borderId="0" xfId="63" applyNumberFormat="1" applyFont="1" applyBorder="1" applyAlignment="1" applyProtection="1">
      <alignment horizontal="left" wrapText="1"/>
      <protection locked="0"/>
    </xf>
    <xf numFmtId="0" fontId="9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32" borderId="0" xfId="63" applyFont="1" applyFill="1" applyBorder="1" applyAlignment="1" applyProtection="1">
      <alignment horizontal="center" wrapText="1"/>
      <protection locked="0"/>
    </xf>
    <xf numFmtId="0" fontId="4" fillId="32" borderId="0" xfId="63" applyFont="1" applyFill="1" applyBorder="1" applyAlignment="1" applyProtection="1">
      <alignment horizontal="right"/>
      <protection locked="0"/>
    </xf>
    <xf numFmtId="0" fontId="4" fillId="32" borderId="0" xfId="63" applyFont="1" applyFill="1" applyAlignment="1" applyProtection="1">
      <alignment horizontal="right"/>
      <protection locked="0"/>
    </xf>
    <xf numFmtId="0" fontId="3" fillId="37" borderId="22" xfId="63" applyFont="1" applyFill="1" applyBorder="1" applyAlignment="1" applyProtection="1">
      <alignment horizontal="center" vertical="center" wrapText="1"/>
      <protection locked="0"/>
    </xf>
    <xf numFmtId="0" fontId="3" fillId="37" borderId="46" xfId="63" applyFont="1" applyFill="1" applyBorder="1" applyAlignment="1" applyProtection="1">
      <alignment horizontal="center" vertical="center" wrapText="1"/>
      <protection locked="0"/>
    </xf>
    <xf numFmtId="0" fontId="3" fillId="37" borderId="36" xfId="63" applyFont="1" applyFill="1" applyBorder="1" applyAlignment="1" applyProtection="1">
      <alignment horizontal="center" vertical="center" wrapText="1"/>
      <protection locked="0"/>
    </xf>
    <xf numFmtId="0" fontId="12" fillId="37" borderId="47" xfId="63" applyFont="1" applyFill="1" applyBorder="1" applyAlignment="1" applyProtection="1">
      <alignment horizontal="center" vertical="center"/>
      <protection locked="0"/>
    </xf>
    <xf numFmtId="0" fontId="12" fillId="37" borderId="32" xfId="63" applyFont="1" applyFill="1" applyBorder="1" applyAlignment="1" applyProtection="1">
      <alignment horizontal="center" vertical="center"/>
      <protection locked="0"/>
    </xf>
    <xf numFmtId="0" fontId="12" fillId="37" borderId="11" xfId="63" applyFont="1" applyFill="1" applyBorder="1" applyAlignment="1" applyProtection="1">
      <alignment horizontal="center" vertical="center"/>
      <protection locked="0"/>
    </xf>
    <xf numFmtId="0" fontId="3" fillId="37" borderId="47" xfId="63" applyFont="1" applyFill="1" applyBorder="1" applyAlignment="1" applyProtection="1">
      <alignment horizontal="center" vertical="center" wrapText="1"/>
      <protection locked="0"/>
    </xf>
    <xf numFmtId="0" fontId="3" fillId="37" borderId="32" xfId="63" applyFont="1" applyFill="1" applyBorder="1" applyAlignment="1" applyProtection="1">
      <alignment horizontal="center" vertical="center" wrapText="1"/>
      <protection locked="0"/>
    </xf>
    <xf numFmtId="0" fontId="3" fillId="37" borderId="11" xfId="63" applyFont="1" applyFill="1" applyBorder="1" applyAlignment="1" applyProtection="1">
      <alignment horizontal="center" vertical="center" wrapText="1"/>
      <protection locked="0"/>
    </xf>
    <xf numFmtId="0" fontId="9" fillId="37" borderId="47" xfId="63" applyNumberFormat="1" applyFont="1" applyFill="1" applyBorder="1" applyAlignment="1" applyProtection="1">
      <alignment horizontal="center" vertical="center" wrapText="1"/>
      <protection locked="0"/>
    </xf>
    <xf numFmtId="0" fontId="9" fillId="37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37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37" borderId="47" xfId="63" applyNumberFormat="1" applyFont="1" applyFill="1" applyBorder="1" applyAlignment="1" applyProtection="1">
      <alignment horizontal="center" vertical="center" wrapText="1"/>
      <protection locked="0"/>
    </xf>
    <xf numFmtId="0" fontId="3" fillId="37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7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37" borderId="48" xfId="63" applyFont="1" applyFill="1" applyBorder="1" applyAlignment="1" applyProtection="1">
      <alignment horizontal="center" vertical="center" wrapText="1"/>
      <protection locked="0"/>
    </xf>
    <xf numFmtId="0" fontId="15" fillId="37" borderId="49" xfId="63" applyFont="1" applyFill="1" applyBorder="1" applyAlignment="1" applyProtection="1">
      <alignment horizontal="center" vertical="center" wrapText="1"/>
      <protection locked="0"/>
    </xf>
    <xf numFmtId="0" fontId="15" fillId="37" borderId="42" xfId="63" applyFont="1" applyFill="1" applyBorder="1" applyAlignment="1" applyProtection="1">
      <alignment horizontal="center" vertical="center" wrapText="1"/>
      <protection locked="0"/>
    </xf>
    <xf numFmtId="0" fontId="15" fillId="37" borderId="12" xfId="63" applyFont="1" applyFill="1" applyBorder="1" applyAlignment="1" applyProtection="1">
      <alignment horizontal="center" vertical="center" wrapText="1"/>
      <protection locked="0"/>
    </xf>
    <xf numFmtId="0" fontId="15" fillId="37" borderId="50" xfId="63" applyFont="1" applyFill="1" applyBorder="1" applyAlignment="1" applyProtection="1">
      <alignment horizontal="center" vertical="center" wrapText="1"/>
      <protection locked="0"/>
    </xf>
    <xf numFmtId="0" fontId="15" fillId="37" borderId="51" xfId="63" applyFont="1" applyFill="1" applyBorder="1" applyAlignment="1" applyProtection="1">
      <alignment horizontal="center" vertical="center" wrapText="1"/>
      <protection locked="0"/>
    </xf>
    <xf numFmtId="0" fontId="9" fillId="32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2" borderId="0" xfId="63" applyFont="1" applyFill="1" applyBorder="1" applyAlignment="1" applyProtection="1">
      <alignment horizontal="left" wrapText="1"/>
      <protection locked="0"/>
    </xf>
    <xf numFmtId="0" fontId="9" fillId="32" borderId="10" xfId="63" applyFont="1" applyFill="1" applyBorder="1" applyAlignment="1" applyProtection="1">
      <alignment horizontal="left" wrapText="1"/>
      <protection locked="0"/>
    </xf>
    <xf numFmtId="0" fontId="9" fillId="37" borderId="47" xfId="63" applyFont="1" applyFill="1" applyBorder="1" applyAlignment="1" applyProtection="1">
      <alignment horizontal="center" vertical="center" wrapText="1"/>
      <protection locked="0"/>
    </xf>
    <xf numFmtId="0" fontId="9" fillId="37" borderId="32" xfId="63" applyFont="1" applyFill="1" applyBorder="1" applyAlignment="1" applyProtection="1">
      <alignment horizontal="center" vertical="center" wrapText="1"/>
      <protection locked="0"/>
    </xf>
    <xf numFmtId="0" fontId="9" fillId="37" borderId="11" xfId="63" applyFont="1" applyFill="1" applyBorder="1" applyAlignment="1" applyProtection="1">
      <alignment horizontal="center" vertical="center" wrapText="1"/>
      <protection locked="0"/>
    </xf>
    <xf numFmtId="0" fontId="12" fillId="37" borderId="48" xfId="63" applyFont="1" applyFill="1" applyBorder="1" applyAlignment="1" applyProtection="1">
      <alignment horizontal="center" vertical="center" wrapText="1"/>
      <protection locked="0"/>
    </xf>
    <xf numFmtId="0" fontId="12" fillId="37" borderId="49" xfId="63" applyFont="1" applyFill="1" applyBorder="1" applyAlignment="1" applyProtection="1">
      <alignment horizontal="center" vertical="center" wrapText="1"/>
      <protection locked="0"/>
    </xf>
    <xf numFmtId="0" fontId="12" fillId="37" borderId="42" xfId="63" applyFont="1" applyFill="1" applyBorder="1" applyAlignment="1" applyProtection="1">
      <alignment horizontal="center" vertical="center" wrapText="1"/>
      <protection locked="0"/>
    </xf>
    <xf numFmtId="0" fontId="12" fillId="37" borderId="12" xfId="63" applyFont="1" applyFill="1" applyBorder="1" applyAlignment="1" applyProtection="1">
      <alignment horizontal="center" vertical="center" wrapText="1"/>
      <protection locked="0"/>
    </xf>
    <xf numFmtId="0" fontId="12" fillId="37" borderId="50" xfId="63" applyFont="1" applyFill="1" applyBorder="1" applyAlignment="1" applyProtection="1">
      <alignment horizontal="center" vertical="center" wrapText="1"/>
      <protection locked="0"/>
    </xf>
    <xf numFmtId="0" fontId="12" fillId="37" borderId="51" xfId="63" applyFont="1" applyFill="1" applyBorder="1" applyAlignment="1" applyProtection="1">
      <alignment horizontal="center" vertical="center" wrapText="1"/>
      <protection locked="0"/>
    </xf>
    <xf numFmtId="0" fontId="3" fillId="37" borderId="22" xfId="63" applyFont="1" applyFill="1" applyBorder="1" applyAlignment="1" applyProtection="1">
      <alignment horizontal="center" vertical="center" wrapText="1"/>
      <protection/>
    </xf>
    <xf numFmtId="0" fontId="3" fillId="37" borderId="46" xfId="63" applyFont="1" applyFill="1" applyBorder="1" applyAlignment="1" applyProtection="1">
      <alignment horizontal="center" vertical="center" wrapText="1"/>
      <protection/>
    </xf>
    <xf numFmtId="0" fontId="3" fillId="37" borderId="36" xfId="63" applyFont="1" applyFill="1" applyBorder="1" applyAlignment="1" applyProtection="1">
      <alignment horizontal="center" vertical="center" wrapText="1"/>
      <protection/>
    </xf>
    <xf numFmtId="0" fontId="9" fillId="37" borderId="48" xfId="63" applyFont="1" applyFill="1" applyBorder="1" applyAlignment="1" applyProtection="1">
      <alignment horizontal="center" vertical="center" wrapText="1"/>
      <protection locked="0"/>
    </xf>
    <xf numFmtId="0" fontId="9" fillId="37" borderId="49" xfId="63" applyFont="1" applyFill="1" applyBorder="1" applyAlignment="1" applyProtection="1">
      <alignment horizontal="center" vertical="center" wrapText="1"/>
      <protection locked="0"/>
    </xf>
    <xf numFmtId="0" fontId="9" fillId="37" borderId="42" xfId="63" applyFont="1" applyFill="1" applyBorder="1" applyAlignment="1" applyProtection="1">
      <alignment horizontal="center" vertical="center" wrapText="1"/>
      <protection locked="0"/>
    </xf>
    <xf numFmtId="0" fontId="9" fillId="37" borderId="12" xfId="63" applyFont="1" applyFill="1" applyBorder="1" applyAlignment="1" applyProtection="1">
      <alignment horizontal="center" vertical="center" wrapText="1"/>
      <protection locked="0"/>
    </xf>
    <xf numFmtId="0" fontId="9" fillId="37" borderId="50" xfId="63" applyFont="1" applyFill="1" applyBorder="1" applyAlignment="1" applyProtection="1">
      <alignment horizontal="center" vertical="center" wrapText="1"/>
      <protection locked="0"/>
    </xf>
    <xf numFmtId="0" fontId="9" fillId="37" borderId="51" xfId="63" applyFont="1" applyFill="1" applyBorder="1" applyAlignment="1" applyProtection="1">
      <alignment horizontal="center" vertical="center" wrapText="1"/>
      <protection locked="0"/>
    </xf>
    <xf numFmtId="0" fontId="12" fillId="0" borderId="49" xfId="63" applyFont="1" applyBorder="1" applyAlignment="1" applyProtection="1">
      <alignment horizontal="left" wrapText="1"/>
      <protection locked="0"/>
    </xf>
    <xf numFmtId="0" fontId="9" fillId="0" borderId="0" xfId="63" applyNumberFormat="1" applyFont="1" applyBorder="1" applyAlignment="1" applyProtection="1">
      <alignment horizontal="left" wrapText="1"/>
      <protection locked="0"/>
    </xf>
    <xf numFmtId="0" fontId="9" fillId="32" borderId="10" xfId="63" applyFont="1" applyFill="1" applyBorder="1" applyAlignment="1" applyProtection="1">
      <alignment horizontal="left"/>
      <protection locked="0"/>
    </xf>
    <xf numFmtId="0" fontId="16" fillId="37" borderId="47" xfId="63" applyNumberFormat="1" applyFont="1" applyFill="1" applyBorder="1" applyAlignment="1" applyProtection="1">
      <alignment horizontal="center" vertical="center" wrapText="1"/>
      <protection locked="0"/>
    </xf>
    <xf numFmtId="0" fontId="16" fillId="37" borderId="32" xfId="63" applyNumberFormat="1" applyFont="1" applyFill="1" applyBorder="1" applyAlignment="1" applyProtection="1">
      <alignment horizontal="center" vertical="center" wrapText="1"/>
      <protection locked="0"/>
    </xf>
    <xf numFmtId="0" fontId="16" fillId="37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37" borderId="48" xfId="63" applyFont="1" applyFill="1" applyBorder="1" applyAlignment="1" applyProtection="1">
      <alignment horizontal="center" vertical="center" wrapText="1"/>
      <protection locked="0"/>
    </xf>
    <xf numFmtId="0" fontId="9" fillId="37" borderId="49" xfId="63" applyFont="1" applyFill="1" applyBorder="1" applyAlignment="1" applyProtection="1">
      <alignment horizontal="center" vertical="center" wrapText="1"/>
      <protection locked="0"/>
    </xf>
    <xf numFmtId="0" fontId="9" fillId="37" borderId="42" xfId="63" applyFont="1" applyFill="1" applyBorder="1" applyAlignment="1" applyProtection="1">
      <alignment horizontal="center" vertical="center" wrapText="1"/>
      <protection locked="0"/>
    </xf>
    <xf numFmtId="0" fontId="9" fillId="37" borderId="12" xfId="63" applyFont="1" applyFill="1" applyBorder="1" applyAlignment="1" applyProtection="1">
      <alignment horizontal="center" vertical="center" wrapText="1"/>
      <protection locked="0"/>
    </xf>
    <xf numFmtId="0" fontId="9" fillId="37" borderId="50" xfId="63" applyFont="1" applyFill="1" applyBorder="1" applyAlignment="1" applyProtection="1">
      <alignment horizontal="center" vertical="center" wrapText="1"/>
      <protection locked="0"/>
    </xf>
    <xf numFmtId="0" fontId="9" fillId="37" borderId="51" xfId="63" applyFont="1" applyFill="1" applyBorder="1" applyAlignment="1" applyProtection="1">
      <alignment horizontal="center" vertical="center" wrapText="1"/>
      <protection locked="0"/>
    </xf>
    <xf numFmtId="0" fontId="3" fillId="35" borderId="47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37" borderId="48" xfId="63" applyFont="1" applyFill="1" applyBorder="1" applyAlignment="1" applyProtection="1">
      <alignment horizontal="center" vertical="center" wrapText="1"/>
      <protection locked="0"/>
    </xf>
    <xf numFmtId="0" fontId="3" fillId="37" borderId="49" xfId="63" applyFont="1" applyFill="1" applyBorder="1" applyAlignment="1" applyProtection="1">
      <alignment horizontal="center" vertical="center" wrapText="1"/>
      <protection locked="0"/>
    </xf>
    <xf numFmtId="0" fontId="3" fillId="37" borderId="42" xfId="63" applyFont="1" applyFill="1" applyBorder="1" applyAlignment="1" applyProtection="1">
      <alignment horizontal="center" vertical="center" wrapText="1"/>
      <protection locked="0"/>
    </xf>
    <xf numFmtId="0" fontId="3" fillId="37" borderId="12" xfId="63" applyFont="1" applyFill="1" applyBorder="1" applyAlignment="1" applyProtection="1">
      <alignment horizontal="center" vertical="center" wrapText="1"/>
      <protection locked="0"/>
    </xf>
    <xf numFmtId="0" fontId="3" fillId="37" borderId="50" xfId="63" applyFont="1" applyFill="1" applyBorder="1" applyAlignment="1" applyProtection="1">
      <alignment horizontal="center" vertical="center" wrapText="1"/>
      <protection locked="0"/>
    </xf>
    <xf numFmtId="0" fontId="3" fillId="37" borderId="51" xfId="63" applyFont="1" applyFill="1" applyBorder="1" applyAlignment="1" applyProtection="1">
      <alignment horizontal="center" vertical="center" wrapText="1"/>
      <protection locked="0"/>
    </xf>
    <xf numFmtId="0" fontId="3" fillId="37" borderId="47" xfId="63" applyFont="1" applyFill="1" applyBorder="1" applyAlignment="1" applyProtection="1">
      <alignment horizontal="center" vertical="center"/>
      <protection locked="0"/>
    </xf>
    <xf numFmtId="0" fontId="3" fillId="37" borderId="32" xfId="63" applyFont="1" applyFill="1" applyBorder="1" applyAlignment="1" applyProtection="1">
      <alignment horizontal="center" vertical="center"/>
      <protection locked="0"/>
    </xf>
    <xf numFmtId="0" fontId="3" fillId="37" borderId="11" xfId="63" applyFont="1" applyFill="1" applyBorder="1" applyAlignment="1" applyProtection="1">
      <alignment horizontal="center" vertical="center"/>
      <protection locked="0"/>
    </xf>
    <xf numFmtId="0" fontId="9" fillId="37" borderId="52" xfId="63" applyFont="1" applyFill="1" applyBorder="1" applyAlignment="1" applyProtection="1">
      <alignment horizontal="center" vertical="center" wrapText="1"/>
      <protection locked="0"/>
    </xf>
    <xf numFmtId="0" fontId="9" fillId="37" borderId="10" xfId="63" applyFont="1" applyFill="1" applyBorder="1" applyAlignment="1" applyProtection="1">
      <alignment horizontal="center" vertical="center" wrapText="1"/>
      <protection locked="0"/>
    </xf>
    <xf numFmtId="0" fontId="9" fillId="37" borderId="45" xfId="63" applyFont="1" applyFill="1" applyBorder="1" applyAlignment="1" applyProtection="1">
      <alignment horizontal="center" vertical="center" wrapText="1"/>
      <protection locked="0"/>
    </xf>
    <xf numFmtId="0" fontId="9" fillId="37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37" borderId="22" xfId="63" applyFont="1" applyFill="1" applyBorder="1" applyAlignment="1" applyProtection="1">
      <alignment horizontal="center" vertical="center" wrapText="1"/>
      <protection locked="0"/>
    </xf>
    <xf numFmtId="0" fontId="9" fillId="37" borderId="46" xfId="63" applyFont="1" applyFill="1" applyBorder="1" applyAlignment="1" applyProtection="1">
      <alignment horizontal="center" vertical="center" wrapText="1"/>
      <protection locked="0"/>
    </xf>
    <xf numFmtId="0" fontId="9" fillId="37" borderId="36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4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2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2" borderId="50" xfId="63" applyFont="1" applyFill="1" applyBorder="1" applyAlignment="1" applyProtection="1">
      <alignment horizontal="right"/>
      <protection locked="0"/>
    </xf>
    <xf numFmtId="0" fontId="3" fillId="33" borderId="53" xfId="63" applyFont="1" applyFill="1" applyBorder="1" applyAlignment="1" applyProtection="1">
      <alignment horizontal="center" vertical="center" wrapText="1"/>
      <protection locked="0"/>
    </xf>
    <xf numFmtId="0" fontId="5" fillId="0" borderId="54" xfId="63" applyFont="1" applyBorder="1" applyAlignment="1" applyProtection="1">
      <alignment horizontal="center" vertical="center" wrapText="1"/>
      <protection locked="0"/>
    </xf>
    <xf numFmtId="0" fontId="5" fillId="0" borderId="55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50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3" borderId="31" xfId="63" applyFont="1" applyFill="1" applyBorder="1" applyAlignment="1" applyProtection="1">
      <alignment horizontal="center" vertical="center" wrapText="1"/>
      <protection locked="0"/>
    </xf>
    <xf numFmtId="0" fontId="3" fillId="33" borderId="32" xfId="63" applyFont="1" applyFill="1" applyBorder="1" applyAlignment="1" applyProtection="1">
      <alignment horizontal="center" vertical="center" wrapText="1"/>
      <protection locked="0"/>
    </xf>
    <xf numFmtId="0" fontId="3" fillId="33" borderId="11" xfId="63" applyFont="1" applyFill="1" applyBorder="1" applyAlignment="1" applyProtection="1">
      <alignment horizontal="center" vertical="center" wrapText="1"/>
      <protection locked="0"/>
    </xf>
    <xf numFmtId="0" fontId="3" fillId="33" borderId="31" xfId="63" applyFont="1" applyFill="1" applyBorder="1" applyAlignment="1" applyProtection="1">
      <alignment horizontal="center" vertical="center"/>
      <protection locked="0"/>
    </xf>
    <xf numFmtId="0" fontId="3" fillId="33" borderId="32" xfId="63" applyFont="1" applyFill="1" applyBorder="1" applyAlignment="1" applyProtection="1">
      <alignment horizontal="center" vertical="center"/>
      <protection locked="0"/>
    </xf>
    <xf numFmtId="0" fontId="3" fillId="33" borderId="11" xfId="63" applyFont="1" applyFill="1" applyBorder="1" applyAlignment="1" applyProtection="1">
      <alignment horizontal="center" vertical="center"/>
      <protection locked="0"/>
    </xf>
    <xf numFmtId="0" fontId="3" fillId="34" borderId="53" xfId="63" applyFont="1" applyFill="1" applyBorder="1" applyAlignment="1" applyProtection="1">
      <alignment horizontal="center" vertical="center" wrapText="1"/>
      <protection locked="0"/>
    </xf>
    <xf numFmtId="0" fontId="3" fillId="34" borderId="54" xfId="63" applyFont="1" applyFill="1" applyBorder="1" applyAlignment="1" applyProtection="1">
      <alignment horizontal="center" vertical="center" wrapText="1"/>
      <protection locked="0"/>
    </xf>
    <xf numFmtId="0" fontId="3" fillId="34" borderId="55" xfId="63" applyFont="1" applyFill="1" applyBorder="1" applyAlignment="1" applyProtection="1">
      <alignment horizontal="center" vertical="center" wrapText="1"/>
      <protection locked="0"/>
    </xf>
    <xf numFmtId="0" fontId="3" fillId="34" borderId="12" xfId="63" applyFont="1" applyFill="1" applyBorder="1" applyAlignment="1" applyProtection="1">
      <alignment horizontal="center" vertical="center" wrapText="1"/>
      <protection locked="0"/>
    </xf>
    <xf numFmtId="0" fontId="3" fillId="34" borderId="50" xfId="63" applyFont="1" applyFill="1" applyBorder="1" applyAlignment="1" applyProtection="1">
      <alignment horizontal="center" vertical="center" wrapText="1"/>
      <protection locked="0"/>
    </xf>
    <xf numFmtId="0" fontId="3" fillId="34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88"/>
      <c r="B1" s="189" t="s">
        <v>117</v>
      </c>
    </row>
    <row r="2" spans="1:2" ht="78.75">
      <c r="A2" s="190">
        <v>1</v>
      </c>
      <c r="B2" s="191" t="s">
        <v>142</v>
      </c>
    </row>
    <row r="3" spans="1:2" ht="63">
      <c r="A3" s="190">
        <v>2</v>
      </c>
      <c r="B3" s="191" t="s">
        <v>118</v>
      </c>
    </row>
    <row r="4" spans="1:2" ht="47.25">
      <c r="A4" s="190">
        <v>3</v>
      </c>
      <c r="B4" s="192" t="s">
        <v>141</v>
      </c>
    </row>
    <row r="5" spans="1:2" ht="47.25">
      <c r="A5" s="190">
        <v>4</v>
      </c>
      <c r="B5" s="192" t="s">
        <v>143</v>
      </c>
    </row>
    <row r="6" spans="1:2" ht="31.5">
      <c r="A6" s="190">
        <v>5</v>
      </c>
      <c r="B6" s="192" t="s">
        <v>146</v>
      </c>
    </row>
    <row r="7" spans="1:2" ht="47.25">
      <c r="A7" s="190">
        <v>6</v>
      </c>
      <c r="B7" s="192" t="s">
        <v>144</v>
      </c>
    </row>
    <row r="8" spans="1:2" ht="47.25">
      <c r="A8" s="190">
        <v>8</v>
      </c>
      <c r="B8" s="192" t="s">
        <v>145</v>
      </c>
    </row>
    <row r="9" spans="1:2" ht="64.5" customHeight="1">
      <c r="A9" s="190">
        <v>9</v>
      </c>
      <c r="B9" s="192" t="s">
        <v>147</v>
      </c>
    </row>
    <row r="10" spans="1:2" ht="31.5">
      <c r="A10" s="193">
        <v>10</v>
      </c>
      <c r="B10" s="239" t="s">
        <v>119</v>
      </c>
    </row>
    <row r="11" spans="1:2" ht="15.75">
      <c r="A11" s="187"/>
      <c r="B11" s="187"/>
    </row>
    <row r="12" spans="1:2" ht="15.75">
      <c r="A12" s="187"/>
      <c r="B12" s="187"/>
    </row>
    <row r="13" spans="1:2" ht="15.75">
      <c r="A13" s="187"/>
      <c r="B13" s="18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0" zoomScaleSheetLayoutView="50" zoomScalePageLayoutView="0" workbookViewId="0" topLeftCell="A40">
      <selection activeCell="F10" sqref="F10:F1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92" t="s">
        <v>95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3:15" ht="15.75" customHeight="1">
      <c r="M2" s="294" t="s">
        <v>96</v>
      </c>
      <c r="N2" s="294"/>
      <c r="O2" s="128"/>
    </row>
    <row r="3" spans="2:15" ht="21.75" customHeight="1">
      <c r="B3" s="292" t="s">
        <v>104</v>
      </c>
      <c r="C3" s="292"/>
      <c r="D3" s="295"/>
      <c r="E3" s="295"/>
      <c r="F3" s="295"/>
      <c r="G3" s="295"/>
      <c r="H3" s="295"/>
      <c r="I3" s="295"/>
      <c r="J3" s="295"/>
      <c r="K3" s="295"/>
      <c r="L3" s="108"/>
      <c r="M3" s="294"/>
      <c r="N3" s="294"/>
      <c r="O3" s="175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2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2"/>
    </row>
    <row r="6" spans="2:15" ht="15" customHeight="1">
      <c r="B6" s="150" t="s">
        <v>133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 t="s">
        <v>111</v>
      </c>
      <c r="N6" s="150"/>
      <c r="O6" s="173"/>
    </row>
    <row r="7" spans="2:15" ht="21" customHeight="1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15"/>
      <c r="M7" s="128"/>
      <c r="N7" s="128"/>
      <c r="O7" s="174"/>
    </row>
    <row r="8" spans="2:15" ht="22.5" customHeight="1">
      <c r="B8" s="150" t="s">
        <v>112</v>
      </c>
      <c r="C8" s="150"/>
      <c r="D8" s="150"/>
      <c r="E8" s="316"/>
      <c r="F8" s="316"/>
      <c r="G8" s="316"/>
      <c r="H8" s="316"/>
      <c r="I8" s="316"/>
      <c r="J8" s="316"/>
      <c r="K8" s="316"/>
      <c r="L8" s="150"/>
      <c r="M8" s="150" t="s">
        <v>113</v>
      </c>
      <c r="N8" s="150"/>
      <c r="O8" s="175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1"/>
    </row>
    <row r="10" spans="2:15" s="156" customFormat="1" ht="67.5" customHeight="1">
      <c r="B10" s="271" t="s">
        <v>1</v>
      </c>
      <c r="C10" s="274" t="s">
        <v>140</v>
      </c>
      <c r="D10" s="296" t="s">
        <v>3</v>
      </c>
      <c r="E10" s="280" t="s">
        <v>97</v>
      </c>
      <c r="F10" s="280" t="s">
        <v>148</v>
      </c>
      <c r="G10" s="283" t="s">
        <v>121</v>
      </c>
      <c r="H10" s="283" t="s">
        <v>136</v>
      </c>
      <c r="I10" s="320" t="s">
        <v>135</v>
      </c>
      <c r="J10" s="321"/>
      <c r="K10" s="321"/>
      <c r="L10" s="321"/>
      <c r="M10" s="321"/>
      <c r="N10" s="321"/>
      <c r="O10" s="322"/>
    </row>
    <row r="11" spans="2:15" s="156" customFormat="1" ht="15.75" customHeight="1" thickBot="1">
      <c r="B11" s="272"/>
      <c r="C11" s="275"/>
      <c r="D11" s="297"/>
      <c r="E11" s="281"/>
      <c r="F11" s="281"/>
      <c r="G11" s="284"/>
      <c r="H11" s="284"/>
      <c r="I11" s="323"/>
      <c r="J11" s="324"/>
      <c r="K11" s="324"/>
      <c r="L11" s="324"/>
      <c r="M11" s="324"/>
      <c r="N11" s="324"/>
      <c r="O11" s="325"/>
    </row>
    <row r="12" spans="2:15" s="156" customFormat="1" ht="64.5" customHeight="1" thickBot="1">
      <c r="B12" s="273"/>
      <c r="C12" s="276"/>
      <c r="D12" s="298"/>
      <c r="E12" s="282"/>
      <c r="F12" s="282"/>
      <c r="G12" s="285"/>
      <c r="H12" s="285"/>
      <c r="I12" s="237" t="s">
        <v>57</v>
      </c>
      <c r="J12" s="228" t="s">
        <v>58</v>
      </c>
      <c r="K12" s="228" t="s">
        <v>59</v>
      </c>
      <c r="L12" s="228" t="s">
        <v>60</v>
      </c>
      <c r="M12" s="228" t="s">
        <v>101</v>
      </c>
      <c r="N12" s="228" t="s">
        <v>102</v>
      </c>
      <c r="O12" s="229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114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20.25">
      <c r="B14" s="151" t="s">
        <v>12</v>
      </c>
      <c r="C14" s="166" t="s">
        <v>110</v>
      </c>
      <c r="D14" s="223"/>
      <c r="E14" s="204">
        <f>SUM(E15:E25)</f>
        <v>0</v>
      </c>
      <c r="F14" s="204">
        <f>SUM(F15:F25)</f>
        <v>0</v>
      </c>
      <c r="G14" s="204">
        <f>SUM(G15:G25)</f>
        <v>0</v>
      </c>
      <c r="H14" s="204">
        <f aca="true" t="shared" si="0" ref="H14:O14">SUM(H15:H25)</f>
        <v>0</v>
      </c>
      <c r="I14" s="204">
        <f t="shared" si="0"/>
        <v>0</v>
      </c>
      <c r="J14" s="204">
        <f>SUM(J15:J25)</f>
        <v>0</v>
      </c>
      <c r="K14" s="204">
        <f t="shared" si="0"/>
        <v>0</v>
      </c>
      <c r="L14" s="204">
        <f t="shared" si="0"/>
        <v>0</v>
      </c>
      <c r="M14" s="204">
        <f t="shared" si="0"/>
        <v>0</v>
      </c>
      <c r="N14" s="204">
        <f t="shared" si="0"/>
        <v>0</v>
      </c>
      <c r="O14" s="205">
        <f t="shared" si="0"/>
        <v>0</v>
      </c>
    </row>
    <row r="15" spans="2:15" ht="20.25">
      <c r="B15" s="28">
        <v>1</v>
      </c>
      <c r="C15" s="117" t="s">
        <v>38</v>
      </c>
      <c r="D15" s="206">
        <v>611100</v>
      </c>
      <c r="E15" s="207"/>
      <c r="F15" s="207"/>
      <c r="G15" s="207"/>
      <c r="H15" s="208">
        <f>SUM(I15:O15)</f>
        <v>0</v>
      </c>
      <c r="I15" s="207"/>
      <c r="J15" s="207"/>
      <c r="K15" s="207"/>
      <c r="L15" s="207"/>
      <c r="M15" s="207"/>
      <c r="N15" s="207"/>
      <c r="O15" s="209"/>
    </row>
    <row r="16" spans="2:15" ht="37.5">
      <c r="B16" s="33">
        <v>2</v>
      </c>
      <c r="C16" s="126" t="s">
        <v>80</v>
      </c>
      <c r="D16" s="210">
        <v>611200</v>
      </c>
      <c r="E16" s="207"/>
      <c r="F16" s="207"/>
      <c r="G16" s="207"/>
      <c r="H16" s="208">
        <f aca="true" t="shared" si="1" ref="H16:H62">SUM(I16:O16)</f>
        <v>0</v>
      </c>
      <c r="I16" s="207"/>
      <c r="J16" s="207"/>
      <c r="K16" s="207"/>
      <c r="L16" s="207"/>
      <c r="M16" s="207"/>
      <c r="N16" s="207"/>
      <c r="O16" s="209"/>
    </row>
    <row r="17" spans="2:15" ht="20.25">
      <c r="B17" s="33">
        <v>3</v>
      </c>
      <c r="C17" s="119" t="s">
        <v>14</v>
      </c>
      <c r="D17" s="210">
        <v>613100</v>
      </c>
      <c r="E17" s="207"/>
      <c r="F17" s="207"/>
      <c r="G17" s="207"/>
      <c r="H17" s="208">
        <f t="shared" si="1"/>
        <v>0</v>
      </c>
      <c r="I17" s="207"/>
      <c r="J17" s="207"/>
      <c r="K17" s="207"/>
      <c r="L17" s="207"/>
      <c r="M17" s="207"/>
      <c r="N17" s="207"/>
      <c r="O17" s="209"/>
    </row>
    <row r="18" spans="2:15" ht="37.5">
      <c r="B18" s="33">
        <v>4</v>
      </c>
      <c r="C18" s="126" t="s">
        <v>81</v>
      </c>
      <c r="D18" s="210">
        <v>613200</v>
      </c>
      <c r="E18" s="207"/>
      <c r="F18" s="207"/>
      <c r="G18" s="207"/>
      <c r="H18" s="208">
        <f t="shared" si="1"/>
        <v>0</v>
      </c>
      <c r="I18" s="207"/>
      <c r="J18" s="207"/>
      <c r="K18" s="207"/>
      <c r="L18" s="207"/>
      <c r="M18" s="207"/>
      <c r="N18" s="207"/>
      <c r="O18" s="209"/>
    </row>
    <row r="19" spans="2:15" ht="37.5">
      <c r="B19" s="33">
        <v>5</v>
      </c>
      <c r="C19" s="126" t="s">
        <v>16</v>
      </c>
      <c r="D19" s="210">
        <v>613300</v>
      </c>
      <c r="E19" s="207"/>
      <c r="F19" s="207"/>
      <c r="G19" s="207"/>
      <c r="H19" s="208">
        <f t="shared" si="1"/>
        <v>0</v>
      </c>
      <c r="I19" s="207"/>
      <c r="J19" s="207"/>
      <c r="K19" s="207"/>
      <c r="L19" s="207"/>
      <c r="M19" s="207"/>
      <c r="N19" s="207"/>
      <c r="O19" s="209"/>
    </row>
    <row r="20" spans="2:15" ht="20.25">
      <c r="B20" s="33">
        <v>6</v>
      </c>
      <c r="C20" s="119" t="s">
        <v>40</v>
      </c>
      <c r="D20" s="210">
        <v>613400</v>
      </c>
      <c r="E20" s="207"/>
      <c r="F20" s="207"/>
      <c r="G20" s="207"/>
      <c r="H20" s="208">
        <f t="shared" si="1"/>
        <v>0</v>
      </c>
      <c r="I20" s="207"/>
      <c r="J20" s="207"/>
      <c r="K20" s="207"/>
      <c r="L20" s="207"/>
      <c r="M20" s="207"/>
      <c r="N20" s="207"/>
      <c r="O20" s="209"/>
    </row>
    <row r="21" spans="2:15" ht="37.5">
      <c r="B21" s="33">
        <v>7</v>
      </c>
      <c r="C21" s="126" t="s">
        <v>41</v>
      </c>
      <c r="D21" s="210">
        <v>613500</v>
      </c>
      <c r="E21" s="207"/>
      <c r="F21" s="207"/>
      <c r="G21" s="207"/>
      <c r="H21" s="208">
        <f t="shared" si="1"/>
        <v>0</v>
      </c>
      <c r="I21" s="207"/>
      <c r="J21" s="207"/>
      <c r="K21" s="207"/>
      <c r="L21" s="207"/>
      <c r="M21" s="207"/>
      <c r="N21" s="207"/>
      <c r="O21" s="209"/>
    </row>
    <row r="22" spans="2:15" ht="20.25">
      <c r="B22" s="33">
        <v>8</v>
      </c>
      <c r="C22" s="119" t="s">
        <v>105</v>
      </c>
      <c r="D22" s="210">
        <v>613600</v>
      </c>
      <c r="E22" s="207"/>
      <c r="F22" s="207"/>
      <c r="G22" s="207"/>
      <c r="H22" s="208">
        <f t="shared" si="1"/>
        <v>0</v>
      </c>
      <c r="I22" s="207"/>
      <c r="J22" s="207"/>
      <c r="K22" s="207"/>
      <c r="L22" s="207"/>
      <c r="M22" s="207"/>
      <c r="N22" s="207"/>
      <c r="O22" s="209"/>
    </row>
    <row r="23" spans="2:15" ht="20.25">
      <c r="B23" s="33">
        <v>9</v>
      </c>
      <c r="C23" s="119" t="s">
        <v>18</v>
      </c>
      <c r="D23" s="210">
        <v>613700</v>
      </c>
      <c r="E23" s="207"/>
      <c r="F23" s="207"/>
      <c r="G23" s="207"/>
      <c r="H23" s="208">
        <f t="shared" si="1"/>
        <v>0</v>
      </c>
      <c r="I23" s="207"/>
      <c r="J23" s="207"/>
      <c r="K23" s="207"/>
      <c r="L23" s="207"/>
      <c r="M23" s="207"/>
      <c r="N23" s="207"/>
      <c r="O23" s="209"/>
    </row>
    <row r="24" spans="2:15" ht="37.5">
      <c r="B24" s="33">
        <v>10</v>
      </c>
      <c r="C24" s="126" t="s">
        <v>83</v>
      </c>
      <c r="D24" s="210">
        <v>613800</v>
      </c>
      <c r="E24" s="207"/>
      <c r="F24" s="207"/>
      <c r="G24" s="207"/>
      <c r="H24" s="208">
        <f t="shared" si="1"/>
        <v>0</v>
      </c>
      <c r="I24" s="207"/>
      <c r="J24" s="207"/>
      <c r="K24" s="207"/>
      <c r="L24" s="207"/>
      <c r="M24" s="207"/>
      <c r="N24" s="207"/>
      <c r="O24" s="209"/>
    </row>
    <row r="25" spans="2:15" ht="37.5">
      <c r="B25" s="33">
        <v>11</v>
      </c>
      <c r="C25" s="126" t="s">
        <v>20</v>
      </c>
      <c r="D25" s="210">
        <v>613900</v>
      </c>
      <c r="E25" s="207"/>
      <c r="F25" s="207"/>
      <c r="G25" s="207"/>
      <c r="H25" s="208">
        <f t="shared" si="1"/>
        <v>0</v>
      </c>
      <c r="I25" s="207"/>
      <c r="J25" s="207"/>
      <c r="K25" s="207"/>
      <c r="L25" s="207"/>
      <c r="M25" s="207"/>
      <c r="N25" s="207"/>
      <c r="O25" s="209"/>
    </row>
    <row r="26" spans="2:15" ht="65.25" customHeight="1" thickBot="1">
      <c r="B26" s="151" t="s">
        <v>21</v>
      </c>
      <c r="C26" s="163" t="s">
        <v>109</v>
      </c>
      <c r="D26" s="211">
        <v>614000</v>
      </c>
      <c r="E26" s="204">
        <f>E27+E30+E32+E41+E44+E46</f>
        <v>0</v>
      </c>
      <c r="F26" s="204">
        <f aca="true" t="shared" si="2" ref="F26:O26">F27+F30+F32+F41+F44+F46</f>
        <v>0</v>
      </c>
      <c r="G26" s="204">
        <f t="shared" si="2"/>
        <v>0</v>
      </c>
      <c r="H26" s="204">
        <f t="shared" si="2"/>
        <v>0</v>
      </c>
      <c r="I26" s="204">
        <f t="shared" si="2"/>
        <v>0</v>
      </c>
      <c r="J26" s="204">
        <f t="shared" si="2"/>
        <v>0</v>
      </c>
      <c r="K26" s="204">
        <f t="shared" si="2"/>
        <v>0</v>
      </c>
      <c r="L26" s="204">
        <f t="shared" si="2"/>
        <v>0</v>
      </c>
      <c r="M26" s="204">
        <f t="shared" si="2"/>
        <v>0</v>
      </c>
      <c r="N26" s="204">
        <f t="shared" si="2"/>
        <v>0</v>
      </c>
      <c r="O26" s="205">
        <f t="shared" si="2"/>
        <v>0</v>
      </c>
    </row>
    <row r="27" spans="2:15" ht="20.25">
      <c r="B27" s="138">
        <v>1</v>
      </c>
      <c r="C27" s="126" t="s">
        <v>85</v>
      </c>
      <c r="D27" s="214">
        <v>614100</v>
      </c>
      <c r="E27" s="226">
        <f>E28+E29</f>
        <v>0</v>
      </c>
      <c r="F27" s="226">
        <f>F28+F29</f>
        <v>0</v>
      </c>
      <c r="G27" s="226">
        <f>G28+G29</f>
        <v>0</v>
      </c>
      <c r="H27" s="226">
        <f>H28+H29</f>
        <v>0</v>
      </c>
      <c r="I27" s="226">
        <f>I28+I29</f>
        <v>0</v>
      </c>
      <c r="J27" s="226">
        <f aca="true" t="shared" si="3" ref="J27:O27">J28+J29</f>
        <v>0</v>
      </c>
      <c r="K27" s="226">
        <f t="shared" si="3"/>
        <v>0</v>
      </c>
      <c r="L27" s="226">
        <f t="shared" si="3"/>
        <v>0</v>
      </c>
      <c r="M27" s="226">
        <f t="shared" si="3"/>
        <v>0</v>
      </c>
      <c r="N27" s="226">
        <f t="shared" si="3"/>
        <v>0</v>
      </c>
      <c r="O27" s="227">
        <f t="shared" si="3"/>
        <v>0</v>
      </c>
    </row>
    <row r="28" spans="2:15" ht="20.25">
      <c r="B28" s="138"/>
      <c r="C28" s="123"/>
      <c r="D28" s="214"/>
      <c r="E28" s="207"/>
      <c r="F28" s="207"/>
      <c r="G28" s="207"/>
      <c r="H28" s="208">
        <f t="shared" si="1"/>
        <v>0</v>
      </c>
      <c r="I28" s="215"/>
      <c r="J28" s="215"/>
      <c r="K28" s="215"/>
      <c r="L28" s="215"/>
      <c r="M28" s="215"/>
      <c r="N28" s="215"/>
      <c r="O28" s="216"/>
    </row>
    <row r="29" spans="2:15" ht="20.25">
      <c r="B29" s="138"/>
      <c r="C29" s="123"/>
      <c r="D29" s="214"/>
      <c r="E29" s="207"/>
      <c r="F29" s="207"/>
      <c r="G29" s="207"/>
      <c r="H29" s="208">
        <f t="shared" si="1"/>
        <v>0</v>
      </c>
      <c r="I29" s="215"/>
      <c r="J29" s="215"/>
      <c r="K29" s="215"/>
      <c r="L29" s="215"/>
      <c r="M29" s="215"/>
      <c r="N29" s="215"/>
      <c r="O29" s="216"/>
    </row>
    <row r="30" spans="2:15" ht="20.25">
      <c r="B30" s="138">
        <v>2</v>
      </c>
      <c r="C30" s="123" t="s">
        <v>86</v>
      </c>
      <c r="D30" s="214">
        <v>614200</v>
      </c>
      <c r="E30" s="208">
        <f>E31</f>
        <v>0</v>
      </c>
      <c r="F30" s="208">
        <f aca="true" t="shared" si="4" ref="F30:O30">F31</f>
        <v>0</v>
      </c>
      <c r="G30" s="208">
        <f t="shared" si="4"/>
        <v>0</v>
      </c>
      <c r="H30" s="208">
        <f t="shared" si="4"/>
        <v>0</v>
      </c>
      <c r="I30" s="208">
        <f t="shared" si="4"/>
        <v>0</v>
      </c>
      <c r="J30" s="208">
        <f t="shared" si="4"/>
        <v>0</v>
      </c>
      <c r="K30" s="208">
        <f t="shared" si="4"/>
        <v>0</v>
      </c>
      <c r="L30" s="208">
        <f t="shared" si="4"/>
        <v>0</v>
      </c>
      <c r="M30" s="208">
        <f t="shared" si="4"/>
        <v>0</v>
      </c>
      <c r="N30" s="208">
        <f t="shared" si="4"/>
        <v>0</v>
      </c>
      <c r="O30" s="217">
        <f t="shared" si="4"/>
        <v>0</v>
      </c>
    </row>
    <row r="31" spans="2:15" ht="20.25">
      <c r="B31" s="138"/>
      <c r="C31" s="123"/>
      <c r="D31" s="214"/>
      <c r="E31" s="207"/>
      <c r="F31" s="207"/>
      <c r="G31" s="207"/>
      <c r="H31" s="208">
        <f t="shared" si="1"/>
        <v>0</v>
      </c>
      <c r="I31" s="215"/>
      <c r="J31" s="215"/>
      <c r="K31" s="215"/>
      <c r="L31" s="215"/>
      <c r="M31" s="215"/>
      <c r="N31" s="215"/>
      <c r="O31" s="216"/>
    </row>
    <row r="32" spans="2:15" ht="37.5">
      <c r="B32" s="138">
        <v>3</v>
      </c>
      <c r="C32" s="126" t="s">
        <v>87</v>
      </c>
      <c r="D32" s="214">
        <v>614300</v>
      </c>
      <c r="E32" s="208">
        <f>SUM(E33:E40)</f>
        <v>0</v>
      </c>
      <c r="F32" s="208">
        <f aca="true" t="shared" si="5" ref="F32:O32">SUM(F33:F40)</f>
        <v>0</v>
      </c>
      <c r="G32" s="208">
        <f t="shared" si="5"/>
        <v>0</v>
      </c>
      <c r="H32" s="208">
        <f t="shared" si="5"/>
        <v>0</v>
      </c>
      <c r="I32" s="208">
        <f t="shared" si="5"/>
        <v>0</v>
      </c>
      <c r="J32" s="208">
        <f t="shared" si="5"/>
        <v>0</v>
      </c>
      <c r="K32" s="208">
        <f t="shared" si="5"/>
        <v>0</v>
      </c>
      <c r="L32" s="208">
        <f t="shared" si="5"/>
        <v>0</v>
      </c>
      <c r="M32" s="208">
        <f t="shared" si="5"/>
        <v>0</v>
      </c>
      <c r="N32" s="208">
        <f t="shared" si="5"/>
        <v>0</v>
      </c>
      <c r="O32" s="217">
        <f t="shared" si="5"/>
        <v>0</v>
      </c>
    </row>
    <row r="33" spans="2:15" ht="20.25">
      <c r="B33" s="138"/>
      <c r="C33" s="123"/>
      <c r="D33" s="214"/>
      <c r="E33" s="207"/>
      <c r="F33" s="207"/>
      <c r="G33" s="207"/>
      <c r="H33" s="208">
        <f t="shared" si="1"/>
        <v>0</v>
      </c>
      <c r="I33" s="215"/>
      <c r="J33" s="215"/>
      <c r="K33" s="215"/>
      <c r="L33" s="215"/>
      <c r="M33" s="215"/>
      <c r="N33" s="215"/>
      <c r="O33" s="216"/>
    </row>
    <row r="34" spans="2:15" ht="20.25">
      <c r="B34" s="138"/>
      <c r="C34" s="123"/>
      <c r="D34" s="214"/>
      <c r="E34" s="207"/>
      <c r="F34" s="207"/>
      <c r="G34" s="207"/>
      <c r="H34" s="208">
        <f t="shared" si="1"/>
        <v>0</v>
      </c>
      <c r="I34" s="215"/>
      <c r="J34" s="215"/>
      <c r="K34" s="215"/>
      <c r="L34" s="215"/>
      <c r="M34" s="215"/>
      <c r="N34" s="215"/>
      <c r="O34" s="216"/>
    </row>
    <row r="35" spans="2:15" ht="20.25">
      <c r="B35" s="138"/>
      <c r="C35" s="123"/>
      <c r="D35" s="214"/>
      <c r="E35" s="207"/>
      <c r="F35" s="207"/>
      <c r="G35" s="207"/>
      <c r="H35" s="208">
        <f t="shared" si="1"/>
        <v>0</v>
      </c>
      <c r="I35" s="215"/>
      <c r="J35" s="215"/>
      <c r="K35" s="215"/>
      <c r="L35" s="215"/>
      <c r="M35" s="215"/>
      <c r="N35" s="215"/>
      <c r="O35" s="216"/>
    </row>
    <row r="36" spans="2:15" ht="20.25">
      <c r="B36" s="138"/>
      <c r="C36" s="123"/>
      <c r="D36" s="214"/>
      <c r="E36" s="207"/>
      <c r="F36" s="207"/>
      <c r="G36" s="207"/>
      <c r="H36" s="208">
        <f t="shared" si="1"/>
        <v>0</v>
      </c>
      <c r="I36" s="215"/>
      <c r="J36" s="215"/>
      <c r="K36" s="215"/>
      <c r="L36" s="215"/>
      <c r="M36" s="215"/>
      <c r="N36" s="215"/>
      <c r="O36" s="216"/>
    </row>
    <row r="37" spans="2:15" ht="20.25">
      <c r="B37" s="33"/>
      <c r="C37" s="142"/>
      <c r="D37" s="210"/>
      <c r="E37" s="209"/>
      <c r="F37" s="209"/>
      <c r="G37" s="209"/>
      <c r="H37" s="217">
        <f t="shared" si="1"/>
        <v>0</v>
      </c>
      <c r="I37" s="209"/>
      <c r="J37" s="209"/>
      <c r="K37" s="209"/>
      <c r="L37" s="209"/>
      <c r="M37" s="209"/>
      <c r="N37" s="209"/>
      <c r="O37" s="209"/>
    </row>
    <row r="38" spans="2:15" ht="20.25">
      <c r="B38" s="138"/>
      <c r="C38" s="123"/>
      <c r="D38" s="214"/>
      <c r="E38" s="207"/>
      <c r="F38" s="207"/>
      <c r="G38" s="207"/>
      <c r="H38" s="208">
        <f t="shared" si="1"/>
        <v>0</v>
      </c>
      <c r="I38" s="215"/>
      <c r="J38" s="215"/>
      <c r="K38" s="215"/>
      <c r="L38" s="215"/>
      <c r="M38" s="215"/>
      <c r="N38" s="215"/>
      <c r="O38" s="216"/>
    </row>
    <row r="39" spans="2:15" ht="20.25">
      <c r="B39" s="138"/>
      <c r="C39" s="123"/>
      <c r="D39" s="214"/>
      <c r="E39" s="207"/>
      <c r="F39" s="207"/>
      <c r="G39" s="207"/>
      <c r="H39" s="208">
        <f t="shared" si="1"/>
        <v>0</v>
      </c>
      <c r="I39" s="215"/>
      <c r="J39" s="215"/>
      <c r="K39" s="215"/>
      <c r="L39" s="215"/>
      <c r="M39" s="215"/>
      <c r="N39" s="215"/>
      <c r="O39" s="216"/>
    </row>
    <row r="40" spans="2:15" ht="20.25">
      <c r="B40" s="33"/>
      <c r="C40" s="142"/>
      <c r="D40" s="210"/>
      <c r="E40" s="209"/>
      <c r="F40" s="209"/>
      <c r="G40" s="209"/>
      <c r="H40" s="217">
        <f t="shared" si="1"/>
        <v>0</v>
      </c>
      <c r="I40" s="209"/>
      <c r="J40" s="209"/>
      <c r="K40" s="209"/>
      <c r="L40" s="209"/>
      <c r="M40" s="209"/>
      <c r="N40" s="209"/>
      <c r="O40" s="209"/>
    </row>
    <row r="41" spans="2:15" ht="20.25">
      <c r="B41" s="138">
        <v>4</v>
      </c>
      <c r="C41" s="123" t="s">
        <v>88</v>
      </c>
      <c r="D41" s="214">
        <v>614700</v>
      </c>
      <c r="E41" s="208">
        <f>SUM(E42:E43)</f>
        <v>0</v>
      </c>
      <c r="F41" s="208">
        <f aca="true" t="shared" si="6" ref="F41:O41">SUM(F42:F43)</f>
        <v>0</v>
      </c>
      <c r="G41" s="208">
        <f t="shared" si="6"/>
        <v>0</v>
      </c>
      <c r="H41" s="208">
        <f t="shared" si="6"/>
        <v>0</v>
      </c>
      <c r="I41" s="208">
        <f t="shared" si="6"/>
        <v>0</v>
      </c>
      <c r="J41" s="208">
        <f t="shared" si="6"/>
        <v>0</v>
      </c>
      <c r="K41" s="208">
        <f t="shared" si="6"/>
        <v>0</v>
      </c>
      <c r="L41" s="208">
        <f t="shared" si="6"/>
        <v>0</v>
      </c>
      <c r="M41" s="208">
        <f t="shared" si="6"/>
        <v>0</v>
      </c>
      <c r="N41" s="208">
        <f t="shared" si="6"/>
        <v>0</v>
      </c>
      <c r="O41" s="217">
        <f t="shared" si="6"/>
        <v>0</v>
      </c>
    </row>
    <row r="42" spans="2:15" ht="20.25">
      <c r="B42" s="138"/>
      <c r="C42" s="123"/>
      <c r="D42" s="214"/>
      <c r="E42" s="207"/>
      <c r="F42" s="207"/>
      <c r="G42" s="207"/>
      <c r="H42" s="208">
        <f t="shared" si="1"/>
        <v>0</v>
      </c>
      <c r="I42" s="215"/>
      <c r="J42" s="215"/>
      <c r="K42" s="215"/>
      <c r="L42" s="215"/>
      <c r="M42" s="215"/>
      <c r="N42" s="215"/>
      <c r="O42" s="216"/>
    </row>
    <row r="43" spans="2:15" ht="20.25">
      <c r="B43" s="138"/>
      <c r="C43" s="123"/>
      <c r="D43" s="214"/>
      <c r="E43" s="207"/>
      <c r="F43" s="207"/>
      <c r="G43" s="207"/>
      <c r="H43" s="208">
        <f t="shared" si="1"/>
        <v>0</v>
      </c>
      <c r="I43" s="215"/>
      <c r="J43" s="215"/>
      <c r="K43" s="215"/>
      <c r="L43" s="215"/>
      <c r="M43" s="215"/>
      <c r="N43" s="215"/>
      <c r="O43" s="216"/>
    </row>
    <row r="44" spans="2:15" ht="20.25">
      <c r="B44" s="138">
        <v>5</v>
      </c>
      <c r="C44" s="123" t="s">
        <v>89</v>
      </c>
      <c r="D44" s="214">
        <v>614800</v>
      </c>
      <c r="E44" s="208">
        <f>E45</f>
        <v>0</v>
      </c>
      <c r="F44" s="208">
        <f aca="true" t="shared" si="7" ref="F44:O44">F45</f>
        <v>0</v>
      </c>
      <c r="G44" s="208">
        <f t="shared" si="7"/>
        <v>0</v>
      </c>
      <c r="H44" s="208">
        <f t="shared" si="7"/>
        <v>0</v>
      </c>
      <c r="I44" s="208">
        <f t="shared" si="7"/>
        <v>0</v>
      </c>
      <c r="J44" s="208">
        <f t="shared" si="7"/>
        <v>0</v>
      </c>
      <c r="K44" s="208">
        <f t="shared" si="7"/>
        <v>0</v>
      </c>
      <c r="L44" s="208">
        <f t="shared" si="7"/>
        <v>0</v>
      </c>
      <c r="M44" s="208">
        <f t="shared" si="7"/>
        <v>0</v>
      </c>
      <c r="N44" s="208">
        <f t="shared" si="7"/>
        <v>0</v>
      </c>
      <c r="O44" s="217">
        <f t="shared" si="7"/>
        <v>0</v>
      </c>
    </row>
    <row r="45" spans="2:15" ht="20.25">
      <c r="B45" s="138"/>
      <c r="C45" s="123"/>
      <c r="D45" s="214"/>
      <c r="E45" s="207"/>
      <c r="F45" s="207"/>
      <c r="G45" s="207"/>
      <c r="H45" s="208">
        <f t="shared" si="1"/>
        <v>0</v>
      </c>
      <c r="I45" s="215"/>
      <c r="J45" s="215"/>
      <c r="K45" s="215"/>
      <c r="L45" s="215"/>
      <c r="M45" s="215"/>
      <c r="N45" s="215"/>
      <c r="O45" s="216"/>
    </row>
    <row r="46" spans="2:15" ht="20.25">
      <c r="B46" s="138">
        <v>6</v>
      </c>
      <c r="C46" s="123" t="s">
        <v>90</v>
      </c>
      <c r="D46" s="214">
        <v>614900</v>
      </c>
      <c r="E46" s="208">
        <f>E47</f>
        <v>0</v>
      </c>
      <c r="F46" s="208">
        <f aca="true" t="shared" si="8" ref="F46:O46">F47</f>
        <v>0</v>
      </c>
      <c r="G46" s="208">
        <f t="shared" si="8"/>
        <v>0</v>
      </c>
      <c r="H46" s="208">
        <f t="shared" si="8"/>
        <v>0</v>
      </c>
      <c r="I46" s="208">
        <f t="shared" si="8"/>
        <v>0</v>
      </c>
      <c r="J46" s="208">
        <f t="shared" si="8"/>
        <v>0</v>
      </c>
      <c r="K46" s="208">
        <f t="shared" si="8"/>
        <v>0</v>
      </c>
      <c r="L46" s="208">
        <f t="shared" si="8"/>
        <v>0</v>
      </c>
      <c r="M46" s="208">
        <f t="shared" si="8"/>
        <v>0</v>
      </c>
      <c r="N46" s="208">
        <f t="shared" si="8"/>
        <v>0</v>
      </c>
      <c r="O46" s="217">
        <f t="shared" si="8"/>
        <v>0</v>
      </c>
    </row>
    <row r="47" spans="2:15" ht="20.25">
      <c r="B47" s="138"/>
      <c r="C47" s="118"/>
      <c r="D47" s="218"/>
      <c r="E47" s="207"/>
      <c r="F47" s="207"/>
      <c r="G47" s="207"/>
      <c r="H47" s="208">
        <f t="shared" si="1"/>
        <v>0</v>
      </c>
      <c r="I47" s="215"/>
      <c r="J47" s="215"/>
      <c r="K47" s="215"/>
      <c r="L47" s="215"/>
      <c r="M47" s="215"/>
      <c r="N47" s="215"/>
      <c r="O47" s="216"/>
    </row>
    <row r="48" spans="2:15" ht="38.25" thickBot="1">
      <c r="B48" s="151" t="s">
        <v>23</v>
      </c>
      <c r="C48" s="163" t="s">
        <v>107</v>
      </c>
      <c r="D48" s="211">
        <v>615000</v>
      </c>
      <c r="E48" s="204">
        <f>E49+E52</f>
        <v>0</v>
      </c>
      <c r="F48" s="204">
        <f aca="true" t="shared" si="9" ref="F48:O48">F49+F52</f>
        <v>0</v>
      </c>
      <c r="G48" s="204">
        <f t="shared" si="9"/>
        <v>0</v>
      </c>
      <c r="H48" s="204">
        <f t="shared" si="9"/>
        <v>0</v>
      </c>
      <c r="I48" s="204">
        <f t="shared" si="9"/>
        <v>0</v>
      </c>
      <c r="J48" s="204">
        <f t="shared" si="9"/>
        <v>0</v>
      </c>
      <c r="K48" s="204">
        <f t="shared" si="9"/>
        <v>0</v>
      </c>
      <c r="L48" s="204">
        <f t="shared" si="9"/>
        <v>0</v>
      </c>
      <c r="M48" s="204">
        <f t="shared" si="9"/>
        <v>0</v>
      </c>
      <c r="N48" s="204">
        <f t="shared" si="9"/>
        <v>0</v>
      </c>
      <c r="O48" s="205">
        <f t="shared" si="9"/>
        <v>0</v>
      </c>
    </row>
    <row r="49" spans="2:15" ht="37.5">
      <c r="B49" s="138">
        <v>1</v>
      </c>
      <c r="C49" s="126" t="s">
        <v>91</v>
      </c>
      <c r="D49" s="214">
        <v>615100</v>
      </c>
      <c r="E49" s="226">
        <f>SUM(E50:E51)</f>
        <v>0</v>
      </c>
      <c r="F49" s="226">
        <f aca="true" t="shared" si="10" ref="F49:O49">SUM(F50:F51)</f>
        <v>0</v>
      </c>
      <c r="G49" s="226">
        <f t="shared" si="10"/>
        <v>0</v>
      </c>
      <c r="H49" s="226">
        <f t="shared" si="10"/>
        <v>0</v>
      </c>
      <c r="I49" s="226">
        <f t="shared" si="10"/>
        <v>0</v>
      </c>
      <c r="J49" s="226">
        <f t="shared" si="10"/>
        <v>0</v>
      </c>
      <c r="K49" s="226">
        <f t="shared" si="10"/>
        <v>0</v>
      </c>
      <c r="L49" s="226">
        <f t="shared" si="10"/>
        <v>0</v>
      </c>
      <c r="M49" s="226">
        <f t="shared" si="10"/>
        <v>0</v>
      </c>
      <c r="N49" s="226">
        <f t="shared" si="10"/>
        <v>0</v>
      </c>
      <c r="O49" s="227">
        <f t="shared" si="10"/>
        <v>0</v>
      </c>
    </row>
    <row r="50" spans="2:15" ht="20.25">
      <c r="B50" s="138"/>
      <c r="C50" s="123"/>
      <c r="D50" s="214"/>
      <c r="E50" s="215"/>
      <c r="F50" s="215"/>
      <c r="G50" s="215"/>
      <c r="H50" s="208">
        <f t="shared" si="1"/>
        <v>0</v>
      </c>
      <c r="I50" s="215"/>
      <c r="J50" s="215"/>
      <c r="K50" s="215"/>
      <c r="L50" s="215"/>
      <c r="M50" s="215"/>
      <c r="N50" s="215"/>
      <c r="O50" s="216"/>
    </row>
    <row r="51" spans="2:15" ht="20.25">
      <c r="B51" s="138"/>
      <c r="C51" s="123"/>
      <c r="D51" s="214"/>
      <c r="E51" s="215"/>
      <c r="F51" s="215"/>
      <c r="G51" s="215"/>
      <c r="H51" s="208">
        <f t="shared" si="1"/>
        <v>0</v>
      </c>
      <c r="I51" s="215"/>
      <c r="J51" s="215"/>
      <c r="K51" s="215"/>
      <c r="L51" s="215"/>
      <c r="M51" s="215"/>
      <c r="N51" s="215"/>
      <c r="O51" s="216"/>
    </row>
    <row r="52" spans="2:15" ht="37.5">
      <c r="B52" s="138">
        <v>2</v>
      </c>
      <c r="C52" s="125" t="s">
        <v>92</v>
      </c>
      <c r="D52" s="214">
        <v>615200</v>
      </c>
      <c r="E52" s="226">
        <f>E53</f>
        <v>0</v>
      </c>
      <c r="F52" s="226">
        <f aca="true" t="shared" si="11" ref="F52:O52">F53</f>
        <v>0</v>
      </c>
      <c r="G52" s="226">
        <f t="shared" si="11"/>
        <v>0</v>
      </c>
      <c r="H52" s="226">
        <f t="shared" si="11"/>
        <v>0</v>
      </c>
      <c r="I52" s="226">
        <f t="shared" si="11"/>
        <v>0</v>
      </c>
      <c r="J52" s="226">
        <f t="shared" si="11"/>
        <v>0</v>
      </c>
      <c r="K52" s="226">
        <f t="shared" si="11"/>
        <v>0</v>
      </c>
      <c r="L52" s="226">
        <f t="shared" si="11"/>
        <v>0</v>
      </c>
      <c r="M52" s="226">
        <f t="shared" si="11"/>
        <v>0</v>
      </c>
      <c r="N52" s="226">
        <f t="shared" si="11"/>
        <v>0</v>
      </c>
      <c r="O52" s="227">
        <f t="shared" si="11"/>
        <v>0</v>
      </c>
    </row>
    <row r="53" spans="2:15" ht="20.25">
      <c r="B53" s="138"/>
      <c r="C53" s="125"/>
      <c r="D53" s="214"/>
      <c r="E53" s="215"/>
      <c r="F53" s="215"/>
      <c r="G53" s="215"/>
      <c r="H53" s="208">
        <f t="shared" si="1"/>
        <v>0</v>
      </c>
      <c r="I53" s="215"/>
      <c r="J53" s="215"/>
      <c r="K53" s="215"/>
      <c r="L53" s="215"/>
      <c r="M53" s="215"/>
      <c r="N53" s="215"/>
      <c r="O53" s="216"/>
    </row>
    <row r="54" spans="2:15" ht="37.5">
      <c r="B54" s="151" t="s">
        <v>24</v>
      </c>
      <c r="C54" s="152" t="s">
        <v>48</v>
      </c>
      <c r="D54" s="211">
        <v>616000</v>
      </c>
      <c r="E54" s="204">
        <f>E55</f>
        <v>0</v>
      </c>
      <c r="F54" s="204">
        <f aca="true" t="shared" si="12" ref="F54:O54">F55</f>
        <v>0</v>
      </c>
      <c r="G54" s="204">
        <f t="shared" si="12"/>
        <v>0</v>
      </c>
      <c r="H54" s="204">
        <f t="shared" si="12"/>
        <v>0</v>
      </c>
      <c r="I54" s="204">
        <f t="shared" si="12"/>
        <v>0</v>
      </c>
      <c r="J54" s="204">
        <f t="shared" si="12"/>
        <v>0</v>
      </c>
      <c r="K54" s="204">
        <f t="shared" si="12"/>
        <v>0</v>
      </c>
      <c r="L54" s="204">
        <f t="shared" si="12"/>
        <v>0</v>
      </c>
      <c r="M54" s="204">
        <f t="shared" si="12"/>
        <v>0</v>
      </c>
      <c r="N54" s="204">
        <f t="shared" si="12"/>
        <v>0</v>
      </c>
      <c r="O54" s="205">
        <f t="shared" si="12"/>
        <v>0</v>
      </c>
    </row>
    <row r="55" spans="2:15" ht="20.25">
      <c r="B55" s="101">
        <v>1</v>
      </c>
      <c r="C55" s="121" t="s">
        <v>93</v>
      </c>
      <c r="D55" s="219">
        <v>616200</v>
      </c>
      <c r="E55" s="220"/>
      <c r="F55" s="220"/>
      <c r="G55" s="220"/>
      <c r="H55" s="208">
        <f t="shared" si="1"/>
        <v>0</v>
      </c>
      <c r="I55" s="220"/>
      <c r="J55" s="220"/>
      <c r="K55" s="220"/>
      <c r="L55" s="220"/>
      <c r="M55" s="220"/>
      <c r="N55" s="220"/>
      <c r="O55" s="221"/>
    </row>
    <row r="56" spans="2:15" ht="57" thickBot="1">
      <c r="B56" s="151" t="s">
        <v>28</v>
      </c>
      <c r="C56" s="163" t="s">
        <v>120</v>
      </c>
      <c r="D56" s="223"/>
      <c r="E56" s="204">
        <f>SUM(E57:E62)</f>
        <v>0</v>
      </c>
      <c r="F56" s="204">
        <f aca="true" t="shared" si="13" ref="F56:O56">SUM(F57:F62)</f>
        <v>0</v>
      </c>
      <c r="G56" s="204">
        <f t="shared" si="13"/>
        <v>0</v>
      </c>
      <c r="H56" s="204">
        <f t="shared" si="13"/>
        <v>0</v>
      </c>
      <c r="I56" s="204">
        <f t="shared" si="13"/>
        <v>0</v>
      </c>
      <c r="J56" s="204">
        <f t="shared" si="13"/>
        <v>0</v>
      </c>
      <c r="K56" s="204">
        <f t="shared" si="13"/>
        <v>0</v>
      </c>
      <c r="L56" s="204">
        <f t="shared" si="13"/>
        <v>0</v>
      </c>
      <c r="M56" s="204">
        <f t="shared" si="13"/>
        <v>0</v>
      </c>
      <c r="N56" s="204">
        <f t="shared" si="13"/>
        <v>0</v>
      </c>
      <c r="O56" s="205">
        <f t="shared" si="13"/>
        <v>0</v>
      </c>
    </row>
    <row r="57" spans="2:15" ht="37.5">
      <c r="B57" s="33">
        <v>1</v>
      </c>
      <c r="C57" s="132" t="s">
        <v>94</v>
      </c>
      <c r="D57" s="210">
        <v>821100</v>
      </c>
      <c r="E57" s="207"/>
      <c r="F57" s="207"/>
      <c r="G57" s="207"/>
      <c r="H57" s="208">
        <f t="shared" si="1"/>
        <v>0</v>
      </c>
      <c r="I57" s="207"/>
      <c r="J57" s="207"/>
      <c r="K57" s="207"/>
      <c r="L57" s="207"/>
      <c r="M57" s="207"/>
      <c r="N57" s="207"/>
      <c r="O57" s="209"/>
    </row>
    <row r="58" spans="2:15" ht="20.25">
      <c r="B58" s="33">
        <v>2</v>
      </c>
      <c r="C58" s="117" t="s">
        <v>43</v>
      </c>
      <c r="D58" s="222">
        <v>821200</v>
      </c>
      <c r="E58" s="207"/>
      <c r="F58" s="207"/>
      <c r="G58" s="207"/>
      <c r="H58" s="208">
        <f t="shared" si="1"/>
        <v>0</v>
      </c>
      <c r="I58" s="207"/>
      <c r="J58" s="207"/>
      <c r="K58" s="207"/>
      <c r="L58" s="207"/>
      <c r="M58" s="207"/>
      <c r="N58" s="207"/>
      <c r="O58" s="209"/>
    </row>
    <row r="59" spans="2:15" ht="20.25">
      <c r="B59" s="33">
        <v>3</v>
      </c>
      <c r="C59" s="117" t="s">
        <v>44</v>
      </c>
      <c r="D59" s="222">
        <v>821300</v>
      </c>
      <c r="E59" s="207"/>
      <c r="F59" s="207"/>
      <c r="G59" s="207"/>
      <c r="H59" s="208">
        <f t="shared" si="1"/>
        <v>0</v>
      </c>
      <c r="I59" s="207"/>
      <c r="J59" s="207"/>
      <c r="K59" s="207"/>
      <c r="L59" s="207"/>
      <c r="M59" s="207"/>
      <c r="N59" s="207"/>
      <c r="O59" s="209"/>
    </row>
    <row r="60" spans="2:15" ht="37.5">
      <c r="B60" s="33">
        <v>4</v>
      </c>
      <c r="C60" s="125" t="s">
        <v>45</v>
      </c>
      <c r="D60" s="222">
        <v>821400</v>
      </c>
      <c r="E60" s="207"/>
      <c r="F60" s="207"/>
      <c r="G60" s="207"/>
      <c r="H60" s="208">
        <f t="shared" si="1"/>
        <v>0</v>
      </c>
      <c r="I60" s="207"/>
      <c r="J60" s="207"/>
      <c r="K60" s="207"/>
      <c r="L60" s="207"/>
      <c r="M60" s="207"/>
      <c r="N60" s="207"/>
      <c r="O60" s="209"/>
    </row>
    <row r="61" spans="2:15" ht="37.5">
      <c r="B61" s="33">
        <v>5</v>
      </c>
      <c r="C61" s="125" t="s">
        <v>46</v>
      </c>
      <c r="D61" s="222">
        <v>821500</v>
      </c>
      <c r="E61" s="207"/>
      <c r="F61" s="207"/>
      <c r="G61" s="207"/>
      <c r="H61" s="208">
        <f t="shared" si="1"/>
        <v>0</v>
      </c>
      <c r="I61" s="207"/>
      <c r="J61" s="207"/>
      <c r="K61" s="207"/>
      <c r="L61" s="207"/>
      <c r="M61" s="207"/>
      <c r="N61" s="207"/>
      <c r="O61" s="209"/>
    </row>
    <row r="62" spans="2:16" ht="42" customHeight="1">
      <c r="B62" s="33">
        <v>6</v>
      </c>
      <c r="C62" s="125" t="s">
        <v>47</v>
      </c>
      <c r="D62" s="222">
        <v>821600</v>
      </c>
      <c r="E62" s="207"/>
      <c r="F62" s="207"/>
      <c r="G62" s="207"/>
      <c r="H62" s="208">
        <f t="shared" si="1"/>
        <v>0</v>
      </c>
      <c r="I62" s="207"/>
      <c r="J62" s="207"/>
      <c r="K62" s="207"/>
      <c r="L62" s="207"/>
      <c r="M62" s="207"/>
      <c r="N62" s="207"/>
      <c r="O62" s="209"/>
      <c r="P62" s="11"/>
    </row>
    <row r="63" spans="2:16" ht="37.5">
      <c r="B63" s="151"/>
      <c r="C63" s="152" t="s">
        <v>49</v>
      </c>
      <c r="D63" s="223"/>
      <c r="E63" s="204">
        <f>E56+E54+E48+E26+E14</f>
        <v>0</v>
      </c>
      <c r="F63" s="204">
        <f aca="true" t="shared" si="14" ref="F63:O63">F56+F54+F48+F26+F14</f>
        <v>0</v>
      </c>
      <c r="G63" s="204">
        <f t="shared" si="14"/>
        <v>0</v>
      </c>
      <c r="H63" s="204">
        <f t="shared" si="14"/>
        <v>0</v>
      </c>
      <c r="I63" s="204">
        <f t="shared" si="14"/>
        <v>0</v>
      </c>
      <c r="J63" s="204">
        <f t="shared" si="14"/>
        <v>0</v>
      </c>
      <c r="K63" s="204">
        <f t="shared" si="14"/>
        <v>0</v>
      </c>
      <c r="L63" s="204">
        <f t="shared" si="14"/>
        <v>0</v>
      </c>
      <c r="M63" s="204">
        <f t="shared" si="14"/>
        <v>0</v>
      </c>
      <c r="N63" s="204">
        <f t="shared" si="14"/>
        <v>0</v>
      </c>
      <c r="O63" s="205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67"/>
      <c r="D66" s="267"/>
      <c r="E66" s="267"/>
      <c r="F66" s="267"/>
      <c r="G66" s="267"/>
      <c r="H66" s="267"/>
      <c r="I66" s="267"/>
      <c r="J66" s="267"/>
      <c r="K66" s="267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password="CA72" sheet="1" formatCells="0" formatColumns="0" formatRows="0"/>
  <mergeCells count="15">
    <mergeCell ref="B7:K7"/>
    <mergeCell ref="E8:K8"/>
    <mergeCell ref="B1:O1"/>
    <mergeCell ref="M2:N3"/>
    <mergeCell ref="B3:C3"/>
    <mergeCell ref="D3:K3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0" zoomScaleSheetLayoutView="50" zoomScalePageLayoutView="0" workbookViewId="0" topLeftCell="A1">
      <selection activeCell="F10" sqref="F10:F1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92" t="s">
        <v>95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3:15" ht="15.75" customHeight="1">
      <c r="M2" s="294" t="s">
        <v>96</v>
      </c>
      <c r="N2" s="294"/>
      <c r="O2" s="128"/>
    </row>
    <row r="3" spans="2:15" ht="21.75" customHeight="1">
      <c r="B3" s="292" t="s">
        <v>104</v>
      </c>
      <c r="C3" s="292"/>
      <c r="D3" s="295"/>
      <c r="E3" s="295"/>
      <c r="F3" s="295"/>
      <c r="G3" s="295"/>
      <c r="H3" s="295"/>
      <c r="I3" s="295"/>
      <c r="J3" s="295"/>
      <c r="K3" s="295"/>
      <c r="L3" s="108"/>
      <c r="M3" s="294"/>
      <c r="N3" s="294"/>
      <c r="O3" s="175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2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2"/>
    </row>
    <row r="6" spans="2:15" ht="15" customHeight="1">
      <c r="B6" s="150" t="s">
        <v>133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 t="s">
        <v>111</v>
      </c>
      <c r="N6" s="150"/>
      <c r="O6" s="173"/>
    </row>
    <row r="7" spans="2:15" ht="21" customHeight="1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15"/>
      <c r="M7" s="128"/>
      <c r="N7" s="128"/>
      <c r="O7" s="174"/>
    </row>
    <row r="8" spans="2:15" ht="22.5" customHeight="1">
      <c r="B8" s="150" t="s">
        <v>112</v>
      </c>
      <c r="C8" s="150"/>
      <c r="D8" s="150"/>
      <c r="E8" s="316"/>
      <c r="F8" s="316"/>
      <c r="G8" s="316"/>
      <c r="H8" s="316"/>
      <c r="I8" s="316"/>
      <c r="J8" s="316"/>
      <c r="K8" s="316"/>
      <c r="L8" s="150"/>
      <c r="M8" s="150" t="s">
        <v>113</v>
      </c>
      <c r="N8" s="150"/>
      <c r="O8" s="175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1"/>
    </row>
    <row r="10" spans="2:15" s="156" customFormat="1" ht="67.5" customHeight="1">
      <c r="B10" s="271" t="s">
        <v>1</v>
      </c>
      <c r="C10" s="274" t="s">
        <v>140</v>
      </c>
      <c r="D10" s="296" t="s">
        <v>3</v>
      </c>
      <c r="E10" s="280" t="s">
        <v>97</v>
      </c>
      <c r="F10" s="280" t="s">
        <v>148</v>
      </c>
      <c r="G10" s="283" t="s">
        <v>121</v>
      </c>
      <c r="H10" s="283" t="s">
        <v>136</v>
      </c>
      <c r="I10" s="320" t="s">
        <v>135</v>
      </c>
      <c r="J10" s="321"/>
      <c r="K10" s="321"/>
      <c r="L10" s="321"/>
      <c r="M10" s="321"/>
      <c r="N10" s="321"/>
      <c r="O10" s="322"/>
    </row>
    <row r="11" spans="2:15" s="156" customFormat="1" ht="15.75" customHeight="1" thickBot="1">
      <c r="B11" s="272"/>
      <c r="C11" s="275"/>
      <c r="D11" s="297"/>
      <c r="E11" s="281"/>
      <c r="F11" s="281"/>
      <c r="G11" s="284"/>
      <c r="H11" s="284"/>
      <c r="I11" s="323"/>
      <c r="J11" s="324"/>
      <c r="K11" s="324"/>
      <c r="L11" s="324"/>
      <c r="M11" s="324"/>
      <c r="N11" s="324"/>
      <c r="O11" s="325"/>
    </row>
    <row r="12" spans="2:15" s="156" customFormat="1" ht="64.5" customHeight="1" thickBot="1">
      <c r="B12" s="273"/>
      <c r="C12" s="276"/>
      <c r="D12" s="298"/>
      <c r="E12" s="282"/>
      <c r="F12" s="282"/>
      <c r="G12" s="285"/>
      <c r="H12" s="285"/>
      <c r="I12" s="237" t="s">
        <v>57</v>
      </c>
      <c r="J12" s="228" t="s">
        <v>58</v>
      </c>
      <c r="K12" s="228" t="s">
        <v>59</v>
      </c>
      <c r="L12" s="228" t="s">
        <v>60</v>
      </c>
      <c r="M12" s="228" t="s">
        <v>101</v>
      </c>
      <c r="N12" s="228" t="s">
        <v>102</v>
      </c>
      <c r="O12" s="229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114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20.25">
      <c r="B14" s="151" t="s">
        <v>12</v>
      </c>
      <c r="C14" s="166" t="s">
        <v>110</v>
      </c>
      <c r="D14" s="223"/>
      <c r="E14" s="204">
        <f aca="true" t="shared" si="0" ref="E14:O14">SUM(E15:E25)</f>
        <v>0</v>
      </c>
      <c r="F14" s="204">
        <f t="shared" si="0"/>
        <v>0</v>
      </c>
      <c r="G14" s="204">
        <f t="shared" si="0"/>
        <v>0</v>
      </c>
      <c r="H14" s="204">
        <f t="shared" si="0"/>
        <v>0</v>
      </c>
      <c r="I14" s="204">
        <f t="shared" si="0"/>
        <v>0</v>
      </c>
      <c r="J14" s="204">
        <f t="shared" si="0"/>
        <v>0</v>
      </c>
      <c r="K14" s="204">
        <f t="shared" si="0"/>
        <v>0</v>
      </c>
      <c r="L14" s="204">
        <f t="shared" si="0"/>
        <v>0</v>
      </c>
      <c r="M14" s="204">
        <f t="shared" si="0"/>
        <v>0</v>
      </c>
      <c r="N14" s="204">
        <f t="shared" si="0"/>
        <v>0</v>
      </c>
      <c r="O14" s="205">
        <f t="shared" si="0"/>
        <v>0</v>
      </c>
    </row>
    <row r="15" spans="2:15" ht="20.25">
      <c r="B15" s="28">
        <v>1</v>
      </c>
      <c r="C15" s="117" t="s">
        <v>38</v>
      </c>
      <c r="D15" s="206">
        <v>611100</v>
      </c>
      <c r="E15" s="207"/>
      <c r="F15" s="207"/>
      <c r="G15" s="207"/>
      <c r="H15" s="208">
        <f>SUM(I15:O15)</f>
        <v>0</v>
      </c>
      <c r="I15" s="207"/>
      <c r="J15" s="207"/>
      <c r="K15" s="207"/>
      <c r="L15" s="207"/>
      <c r="M15" s="207"/>
      <c r="N15" s="207"/>
      <c r="O15" s="209"/>
    </row>
    <row r="16" spans="2:15" ht="37.5">
      <c r="B16" s="33">
        <v>2</v>
      </c>
      <c r="C16" s="126" t="s">
        <v>80</v>
      </c>
      <c r="D16" s="210">
        <v>611200</v>
      </c>
      <c r="E16" s="207"/>
      <c r="F16" s="207"/>
      <c r="G16" s="207"/>
      <c r="H16" s="208">
        <f aca="true" t="shared" si="1" ref="H16:H62">SUM(I16:O16)</f>
        <v>0</v>
      </c>
      <c r="I16" s="207"/>
      <c r="J16" s="207"/>
      <c r="K16" s="207"/>
      <c r="L16" s="207"/>
      <c r="M16" s="207"/>
      <c r="N16" s="207"/>
      <c r="O16" s="209"/>
    </row>
    <row r="17" spans="2:15" ht="20.25">
      <c r="B17" s="33">
        <v>3</v>
      </c>
      <c r="C17" s="119" t="s">
        <v>14</v>
      </c>
      <c r="D17" s="210">
        <v>613100</v>
      </c>
      <c r="E17" s="207"/>
      <c r="F17" s="207"/>
      <c r="G17" s="207"/>
      <c r="H17" s="208">
        <f t="shared" si="1"/>
        <v>0</v>
      </c>
      <c r="I17" s="207"/>
      <c r="J17" s="207"/>
      <c r="K17" s="207"/>
      <c r="L17" s="207"/>
      <c r="M17" s="207"/>
      <c r="N17" s="207"/>
      <c r="O17" s="209"/>
    </row>
    <row r="18" spans="2:15" ht="37.5">
      <c r="B18" s="33">
        <v>4</v>
      </c>
      <c r="C18" s="126" t="s">
        <v>81</v>
      </c>
      <c r="D18" s="210">
        <v>613200</v>
      </c>
      <c r="E18" s="207"/>
      <c r="F18" s="207"/>
      <c r="G18" s="207"/>
      <c r="H18" s="208">
        <f t="shared" si="1"/>
        <v>0</v>
      </c>
      <c r="I18" s="207"/>
      <c r="J18" s="207"/>
      <c r="K18" s="207"/>
      <c r="L18" s="207"/>
      <c r="M18" s="207"/>
      <c r="N18" s="207"/>
      <c r="O18" s="209"/>
    </row>
    <row r="19" spans="2:15" ht="37.5">
      <c r="B19" s="33">
        <v>5</v>
      </c>
      <c r="C19" s="126" t="s">
        <v>16</v>
      </c>
      <c r="D19" s="210">
        <v>613300</v>
      </c>
      <c r="E19" s="207"/>
      <c r="F19" s="207"/>
      <c r="G19" s="207"/>
      <c r="H19" s="208">
        <f t="shared" si="1"/>
        <v>0</v>
      </c>
      <c r="I19" s="207"/>
      <c r="J19" s="207"/>
      <c r="K19" s="207"/>
      <c r="L19" s="207"/>
      <c r="M19" s="207"/>
      <c r="N19" s="207"/>
      <c r="O19" s="209"/>
    </row>
    <row r="20" spans="2:15" ht="20.25">
      <c r="B20" s="33">
        <v>6</v>
      </c>
      <c r="C20" s="119" t="s">
        <v>40</v>
      </c>
      <c r="D20" s="210">
        <v>613400</v>
      </c>
      <c r="E20" s="207"/>
      <c r="F20" s="207"/>
      <c r="G20" s="207"/>
      <c r="H20" s="208">
        <f t="shared" si="1"/>
        <v>0</v>
      </c>
      <c r="I20" s="207"/>
      <c r="J20" s="207"/>
      <c r="K20" s="207"/>
      <c r="L20" s="207"/>
      <c r="M20" s="207"/>
      <c r="N20" s="207"/>
      <c r="O20" s="209"/>
    </row>
    <row r="21" spans="2:15" ht="37.5">
      <c r="B21" s="33">
        <v>7</v>
      </c>
      <c r="C21" s="126" t="s">
        <v>41</v>
      </c>
      <c r="D21" s="210">
        <v>613500</v>
      </c>
      <c r="E21" s="207"/>
      <c r="F21" s="207"/>
      <c r="G21" s="207"/>
      <c r="H21" s="208">
        <f t="shared" si="1"/>
        <v>0</v>
      </c>
      <c r="I21" s="207"/>
      <c r="J21" s="207"/>
      <c r="K21" s="207"/>
      <c r="L21" s="207"/>
      <c r="M21" s="207"/>
      <c r="N21" s="207"/>
      <c r="O21" s="209"/>
    </row>
    <row r="22" spans="2:15" ht="20.25">
      <c r="B22" s="33">
        <v>8</v>
      </c>
      <c r="C22" s="119" t="s">
        <v>105</v>
      </c>
      <c r="D22" s="210">
        <v>613600</v>
      </c>
      <c r="E22" s="207"/>
      <c r="F22" s="207"/>
      <c r="G22" s="207"/>
      <c r="H22" s="208">
        <f t="shared" si="1"/>
        <v>0</v>
      </c>
      <c r="I22" s="207"/>
      <c r="J22" s="207"/>
      <c r="K22" s="207"/>
      <c r="L22" s="207"/>
      <c r="M22" s="207"/>
      <c r="N22" s="207"/>
      <c r="O22" s="209"/>
    </row>
    <row r="23" spans="2:15" ht="20.25">
      <c r="B23" s="33">
        <v>9</v>
      </c>
      <c r="C23" s="119" t="s">
        <v>18</v>
      </c>
      <c r="D23" s="210">
        <v>613700</v>
      </c>
      <c r="E23" s="207"/>
      <c r="F23" s="207"/>
      <c r="G23" s="207"/>
      <c r="H23" s="208">
        <f t="shared" si="1"/>
        <v>0</v>
      </c>
      <c r="I23" s="207"/>
      <c r="J23" s="207"/>
      <c r="K23" s="207"/>
      <c r="L23" s="207"/>
      <c r="M23" s="207"/>
      <c r="N23" s="207"/>
      <c r="O23" s="209"/>
    </row>
    <row r="24" spans="2:15" ht="37.5">
      <c r="B24" s="33">
        <v>10</v>
      </c>
      <c r="C24" s="126" t="s">
        <v>83</v>
      </c>
      <c r="D24" s="210">
        <v>613800</v>
      </c>
      <c r="E24" s="207"/>
      <c r="F24" s="207"/>
      <c r="G24" s="207"/>
      <c r="H24" s="208">
        <f t="shared" si="1"/>
        <v>0</v>
      </c>
      <c r="I24" s="207"/>
      <c r="J24" s="207"/>
      <c r="K24" s="207"/>
      <c r="L24" s="207"/>
      <c r="M24" s="207"/>
      <c r="N24" s="207"/>
      <c r="O24" s="209"/>
    </row>
    <row r="25" spans="2:15" ht="37.5">
      <c r="B25" s="33">
        <v>11</v>
      </c>
      <c r="C25" s="126" t="s">
        <v>20</v>
      </c>
      <c r="D25" s="210">
        <v>613900</v>
      </c>
      <c r="E25" s="207"/>
      <c r="F25" s="207"/>
      <c r="G25" s="207"/>
      <c r="H25" s="208">
        <f t="shared" si="1"/>
        <v>0</v>
      </c>
      <c r="I25" s="207"/>
      <c r="J25" s="207"/>
      <c r="K25" s="207"/>
      <c r="L25" s="207"/>
      <c r="M25" s="207"/>
      <c r="N25" s="207"/>
      <c r="O25" s="209"/>
    </row>
    <row r="26" spans="2:15" ht="65.25" customHeight="1" thickBot="1">
      <c r="B26" s="151" t="s">
        <v>21</v>
      </c>
      <c r="C26" s="163" t="s">
        <v>109</v>
      </c>
      <c r="D26" s="211">
        <v>614000</v>
      </c>
      <c r="E26" s="204">
        <f>E27+E30+E32+E41+E44+E46</f>
        <v>0</v>
      </c>
      <c r="F26" s="204">
        <f aca="true" t="shared" si="2" ref="F26:O26">F27+F30+F32+F41+F44+F46</f>
        <v>0</v>
      </c>
      <c r="G26" s="204">
        <f t="shared" si="2"/>
        <v>0</v>
      </c>
      <c r="H26" s="204">
        <f t="shared" si="2"/>
        <v>0</v>
      </c>
      <c r="I26" s="204">
        <f t="shared" si="2"/>
        <v>0</v>
      </c>
      <c r="J26" s="204">
        <f t="shared" si="2"/>
        <v>0</v>
      </c>
      <c r="K26" s="204">
        <f t="shared" si="2"/>
        <v>0</v>
      </c>
      <c r="L26" s="204">
        <f t="shared" si="2"/>
        <v>0</v>
      </c>
      <c r="M26" s="204">
        <f t="shared" si="2"/>
        <v>0</v>
      </c>
      <c r="N26" s="204">
        <f t="shared" si="2"/>
        <v>0</v>
      </c>
      <c r="O26" s="205">
        <f t="shared" si="2"/>
        <v>0</v>
      </c>
    </row>
    <row r="27" spans="2:15" ht="20.25">
      <c r="B27" s="138">
        <v>1</v>
      </c>
      <c r="C27" s="126" t="s">
        <v>85</v>
      </c>
      <c r="D27" s="214">
        <v>614100</v>
      </c>
      <c r="E27" s="226">
        <f>E28+E29</f>
        <v>0</v>
      </c>
      <c r="F27" s="226">
        <f>F28+F29</f>
        <v>0</v>
      </c>
      <c r="G27" s="226">
        <f>G28+G29</f>
        <v>0</v>
      </c>
      <c r="H27" s="226">
        <f>H28+H29</f>
        <v>0</v>
      </c>
      <c r="I27" s="226">
        <f>I28+I29</f>
        <v>0</v>
      </c>
      <c r="J27" s="226">
        <f aca="true" t="shared" si="3" ref="J27:O27">J28+J29</f>
        <v>0</v>
      </c>
      <c r="K27" s="226">
        <f t="shared" si="3"/>
        <v>0</v>
      </c>
      <c r="L27" s="226">
        <f t="shared" si="3"/>
        <v>0</v>
      </c>
      <c r="M27" s="226">
        <f t="shared" si="3"/>
        <v>0</v>
      </c>
      <c r="N27" s="226">
        <f t="shared" si="3"/>
        <v>0</v>
      </c>
      <c r="O27" s="227">
        <f t="shared" si="3"/>
        <v>0</v>
      </c>
    </row>
    <row r="28" spans="2:15" ht="20.25">
      <c r="B28" s="138"/>
      <c r="C28" s="123"/>
      <c r="D28" s="214"/>
      <c r="E28" s="207"/>
      <c r="F28" s="207"/>
      <c r="G28" s="207"/>
      <c r="H28" s="208">
        <f t="shared" si="1"/>
        <v>0</v>
      </c>
      <c r="I28" s="215"/>
      <c r="J28" s="215"/>
      <c r="K28" s="215"/>
      <c r="L28" s="215"/>
      <c r="M28" s="215"/>
      <c r="N28" s="215"/>
      <c r="O28" s="216"/>
    </row>
    <row r="29" spans="2:15" ht="20.25">
      <c r="B29" s="138"/>
      <c r="C29" s="123"/>
      <c r="D29" s="214"/>
      <c r="E29" s="207"/>
      <c r="F29" s="207"/>
      <c r="G29" s="207"/>
      <c r="H29" s="208">
        <f t="shared" si="1"/>
        <v>0</v>
      </c>
      <c r="I29" s="215"/>
      <c r="J29" s="215"/>
      <c r="K29" s="215"/>
      <c r="L29" s="215"/>
      <c r="M29" s="215"/>
      <c r="N29" s="215"/>
      <c r="O29" s="216"/>
    </row>
    <row r="30" spans="2:15" ht="20.25">
      <c r="B30" s="138">
        <v>2</v>
      </c>
      <c r="C30" s="123" t="s">
        <v>86</v>
      </c>
      <c r="D30" s="214">
        <v>614200</v>
      </c>
      <c r="E30" s="208">
        <f>E31</f>
        <v>0</v>
      </c>
      <c r="F30" s="208">
        <f aca="true" t="shared" si="4" ref="F30:O30">F31</f>
        <v>0</v>
      </c>
      <c r="G30" s="208">
        <f t="shared" si="4"/>
        <v>0</v>
      </c>
      <c r="H30" s="208">
        <f t="shared" si="4"/>
        <v>0</v>
      </c>
      <c r="I30" s="208">
        <f t="shared" si="4"/>
        <v>0</v>
      </c>
      <c r="J30" s="208">
        <f t="shared" si="4"/>
        <v>0</v>
      </c>
      <c r="K30" s="208">
        <f t="shared" si="4"/>
        <v>0</v>
      </c>
      <c r="L30" s="208">
        <f t="shared" si="4"/>
        <v>0</v>
      </c>
      <c r="M30" s="208">
        <f t="shared" si="4"/>
        <v>0</v>
      </c>
      <c r="N30" s="208">
        <f t="shared" si="4"/>
        <v>0</v>
      </c>
      <c r="O30" s="217">
        <f t="shared" si="4"/>
        <v>0</v>
      </c>
    </row>
    <row r="31" spans="2:15" ht="20.25">
      <c r="B31" s="138"/>
      <c r="C31" s="123"/>
      <c r="D31" s="214"/>
      <c r="E31" s="207"/>
      <c r="F31" s="207"/>
      <c r="G31" s="207"/>
      <c r="H31" s="208">
        <f t="shared" si="1"/>
        <v>0</v>
      </c>
      <c r="I31" s="215"/>
      <c r="J31" s="215"/>
      <c r="K31" s="215"/>
      <c r="L31" s="215"/>
      <c r="M31" s="215"/>
      <c r="N31" s="215"/>
      <c r="O31" s="216"/>
    </row>
    <row r="32" spans="2:15" ht="37.5">
      <c r="B32" s="138">
        <v>3</v>
      </c>
      <c r="C32" s="126" t="s">
        <v>87</v>
      </c>
      <c r="D32" s="214">
        <v>614300</v>
      </c>
      <c r="E32" s="208">
        <f>SUM(E33:E40)</f>
        <v>0</v>
      </c>
      <c r="F32" s="208">
        <f aca="true" t="shared" si="5" ref="F32:O32">SUM(F33:F40)</f>
        <v>0</v>
      </c>
      <c r="G32" s="208">
        <f t="shared" si="5"/>
        <v>0</v>
      </c>
      <c r="H32" s="208">
        <f t="shared" si="5"/>
        <v>0</v>
      </c>
      <c r="I32" s="208">
        <f t="shared" si="5"/>
        <v>0</v>
      </c>
      <c r="J32" s="208">
        <f t="shared" si="5"/>
        <v>0</v>
      </c>
      <c r="K32" s="208">
        <f t="shared" si="5"/>
        <v>0</v>
      </c>
      <c r="L32" s="208">
        <f t="shared" si="5"/>
        <v>0</v>
      </c>
      <c r="M32" s="208">
        <f t="shared" si="5"/>
        <v>0</v>
      </c>
      <c r="N32" s="208">
        <f t="shared" si="5"/>
        <v>0</v>
      </c>
      <c r="O32" s="217">
        <f t="shared" si="5"/>
        <v>0</v>
      </c>
    </row>
    <row r="33" spans="2:15" ht="20.25">
      <c r="B33" s="138"/>
      <c r="C33" s="123"/>
      <c r="D33" s="214"/>
      <c r="E33" s="207"/>
      <c r="F33" s="207"/>
      <c r="G33" s="207"/>
      <c r="H33" s="208">
        <f t="shared" si="1"/>
        <v>0</v>
      </c>
      <c r="I33" s="215"/>
      <c r="J33" s="215"/>
      <c r="K33" s="215"/>
      <c r="L33" s="215"/>
      <c r="M33" s="215"/>
      <c r="N33" s="215"/>
      <c r="O33" s="216"/>
    </row>
    <row r="34" spans="2:15" ht="20.25">
      <c r="B34" s="138"/>
      <c r="C34" s="123"/>
      <c r="D34" s="214"/>
      <c r="E34" s="207"/>
      <c r="F34" s="207"/>
      <c r="G34" s="207"/>
      <c r="H34" s="208">
        <f t="shared" si="1"/>
        <v>0</v>
      </c>
      <c r="I34" s="215"/>
      <c r="J34" s="215"/>
      <c r="K34" s="215"/>
      <c r="L34" s="215"/>
      <c r="M34" s="215"/>
      <c r="N34" s="215"/>
      <c r="O34" s="216"/>
    </row>
    <row r="35" spans="2:15" ht="20.25">
      <c r="B35" s="138"/>
      <c r="C35" s="123"/>
      <c r="D35" s="214"/>
      <c r="E35" s="207"/>
      <c r="F35" s="207"/>
      <c r="G35" s="207"/>
      <c r="H35" s="208">
        <f t="shared" si="1"/>
        <v>0</v>
      </c>
      <c r="I35" s="215"/>
      <c r="J35" s="215"/>
      <c r="K35" s="215"/>
      <c r="L35" s="215"/>
      <c r="M35" s="215"/>
      <c r="N35" s="215"/>
      <c r="O35" s="216"/>
    </row>
    <row r="36" spans="2:15" ht="20.25">
      <c r="B36" s="138"/>
      <c r="C36" s="123"/>
      <c r="D36" s="214"/>
      <c r="E36" s="207"/>
      <c r="F36" s="207"/>
      <c r="G36" s="207"/>
      <c r="H36" s="208">
        <f t="shared" si="1"/>
        <v>0</v>
      </c>
      <c r="I36" s="215"/>
      <c r="J36" s="215"/>
      <c r="K36" s="215"/>
      <c r="L36" s="215"/>
      <c r="M36" s="215"/>
      <c r="N36" s="215"/>
      <c r="O36" s="216"/>
    </row>
    <row r="37" spans="2:15" ht="20.25">
      <c r="B37" s="33"/>
      <c r="C37" s="142"/>
      <c r="D37" s="210"/>
      <c r="E37" s="209"/>
      <c r="F37" s="209"/>
      <c r="G37" s="209"/>
      <c r="H37" s="217">
        <f t="shared" si="1"/>
        <v>0</v>
      </c>
      <c r="I37" s="209"/>
      <c r="J37" s="209"/>
      <c r="K37" s="209"/>
      <c r="L37" s="209"/>
      <c r="M37" s="209"/>
      <c r="N37" s="209"/>
      <c r="O37" s="209"/>
    </row>
    <row r="38" spans="2:15" ht="20.25">
      <c r="B38" s="138"/>
      <c r="C38" s="123"/>
      <c r="D38" s="214"/>
      <c r="E38" s="207"/>
      <c r="F38" s="207"/>
      <c r="G38" s="207"/>
      <c r="H38" s="208">
        <f t="shared" si="1"/>
        <v>0</v>
      </c>
      <c r="I38" s="215"/>
      <c r="J38" s="215"/>
      <c r="K38" s="215"/>
      <c r="L38" s="215"/>
      <c r="M38" s="215"/>
      <c r="N38" s="215"/>
      <c r="O38" s="216"/>
    </row>
    <row r="39" spans="2:15" ht="20.25">
      <c r="B39" s="138"/>
      <c r="C39" s="123"/>
      <c r="D39" s="214"/>
      <c r="E39" s="207"/>
      <c r="F39" s="207"/>
      <c r="G39" s="207"/>
      <c r="H39" s="208">
        <f t="shared" si="1"/>
        <v>0</v>
      </c>
      <c r="I39" s="215"/>
      <c r="J39" s="215"/>
      <c r="K39" s="215"/>
      <c r="L39" s="215"/>
      <c r="M39" s="215"/>
      <c r="N39" s="215"/>
      <c r="O39" s="216"/>
    </row>
    <row r="40" spans="2:15" ht="20.25">
      <c r="B40" s="33"/>
      <c r="C40" s="142"/>
      <c r="D40" s="210"/>
      <c r="E40" s="209"/>
      <c r="F40" s="209"/>
      <c r="G40" s="209"/>
      <c r="H40" s="217">
        <f t="shared" si="1"/>
        <v>0</v>
      </c>
      <c r="I40" s="209"/>
      <c r="J40" s="209"/>
      <c r="K40" s="209"/>
      <c r="L40" s="209"/>
      <c r="M40" s="209"/>
      <c r="N40" s="209"/>
      <c r="O40" s="209"/>
    </row>
    <row r="41" spans="2:15" ht="20.25">
      <c r="B41" s="138">
        <v>4</v>
      </c>
      <c r="C41" s="123" t="s">
        <v>88</v>
      </c>
      <c r="D41" s="214">
        <v>614700</v>
      </c>
      <c r="E41" s="208">
        <f>SUM(E42:E43)</f>
        <v>0</v>
      </c>
      <c r="F41" s="208">
        <f aca="true" t="shared" si="6" ref="F41:O41">SUM(F42:F43)</f>
        <v>0</v>
      </c>
      <c r="G41" s="208">
        <f t="shared" si="6"/>
        <v>0</v>
      </c>
      <c r="H41" s="208">
        <f t="shared" si="6"/>
        <v>0</v>
      </c>
      <c r="I41" s="208">
        <f t="shared" si="6"/>
        <v>0</v>
      </c>
      <c r="J41" s="208">
        <f t="shared" si="6"/>
        <v>0</v>
      </c>
      <c r="K41" s="208">
        <f t="shared" si="6"/>
        <v>0</v>
      </c>
      <c r="L41" s="208">
        <f t="shared" si="6"/>
        <v>0</v>
      </c>
      <c r="M41" s="208">
        <f t="shared" si="6"/>
        <v>0</v>
      </c>
      <c r="N41" s="208">
        <f t="shared" si="6"/>
        <v>0</v>
      </c>
      <c r="O41" s="217">
        <f t="shared" si="6"/>
        <v>0</v>
      </c>
    </row>
    <row r="42" spans="2:15" ht="20.25">
      <c r="B42" s="138"/>
      <c r="C42" s="123"/>
      <c r="D42" s="214"/>
      <c r="E42" s="207"/>
      <c r="F42" s="207"/>
      <c r="G42" s="207"/>
      <c r="H42" s="208">
        <f t="shared" si="1"/>
        <v>0</v>
      </c>
      <c r="I42" s="215"/>
      <c r="J42" s="215"/>
      <c r="K42" s="215"/>
      <c r="L42" s="215"/>
      <c r="M42" s="215"/>
      <c r="N42" s="215"/>
      <c r="O42" s="216"/>
    </row>
    <row r="43" spans="2:15" ht="20.25">
      <c r="B43" s="138"/>
      <c r="C43" s="123"/>
      <c r="D43" s="214"/>
      <c r="E43" s="207"/>
      <c r="F43" s="207"/>
      <c r="G43" s="207"/>
      <c r="H43" s="208">
        <f t="shared" si="1"/>
        <v>0</v>
      </c>
      <c r="I43" s="215"/>
      <c r="J43" s="215"/>
      <c r="K43" s="215"/>
      <c r="L43" s="215"/>
      <c r="M43" s="215"/>
      <c r="N43" s="215"/>
      <c r="O43" s="216"/>
    </row>
    <row r="44" spans="2:15" ht="20.25">
      <c r="B44" s="138">
        <v>5</v>
      </c>
      <c r="C44" s="123" t="s">
        <v>89</v>
      </c>
      <c r="D44" s="214">
        <v>614800</v>
      </c>
      <c r="E44" s="208">
        <f>E45</f>
        <v>0</v>
      </c>
      <c r="F44" s="208">
        <f aca="true" t="shared" si="7" ref="F44:O44">F45</f>
        <v>0</v>
      </c>
      <c r="G44" s="208">
        <f t="shared" si="7"/>
        <v>0</v>
      </c>
      <c r="H44" s="208">
        <f t="shared" si="7"/>
        <v>0</v>
      </c>
      <c r="I44" s="208">
        <f t="shared" si="7"/>
        <v>0</v>
      </c>
      <c r="J44" s="208">
        <f t="shared" si="7"/>
        <v>0</v>
      </c>
      <c r="K44" s="208">
        <f t="shared" si="7"/>
        <v>0</v>
      </c>
      <c r="L44" s="208">
        <f t="shared" si="7"/>
        <v>0</v>
      </c>
      <c r="M44" s="208">
        <f t="shared" si="7"/>
        <v>0</v>
      </c>
      <c r="N44" s="208">
        <f t="shared" si="7"/>
        <v>0</v>
      </c>
      <c r="O44" s="217">
        <f t="shared" si="7"/>
        <v>0</v>
      </c>
    </row>
    <row r="45" spans="2:15" ht="20.25">
      <c r="B45" s="138"/>
      <c r="C45" s="123"/>
      <c r="D45" s="214"/>
      <c r="E45" s="207"/>
      <c r="F45" s="207"/>
      <c r="G45" s="207"/>
      <c r="H45" s="208">
        <f t="shared" si="1"/>
        <v>0</v>
      </c>
      <c r="I45" s="215"/>
      <c r="J45" s="215"/>
      <c r="K45" s="215"/>
      <c r="L45" s="215"/>
      <c r="M45" s="215"/>
      <c r="N45" s="215"/>
      <c r="O45" s="216"/>
    </row>
    <row r="46" spans="2:15" ht="20.25">
      <c r="B46" s="138">
        <v>6</v>
      </c>
      <c r="C46" s="123" t="s">
        <v>90</v>
      </c>
      <c r="D46" s="214">
        <v>614900</v>
      </c>
      <c r="E46" s="208">
        <f>E47</f>
        <v>0</v>
      </c>
      <c r="F46" s="208">
        <f aca="true" t="shared" si="8" ref="F46:O46">F47</f>
        <v>0</v>
      </c>
      <c r="G46" s="208">
        <f t="shared" si="8"/>
        <v>0</v>
      </c>
      <c r="H46" s="208">
        <f t="shared" si="8"/>
        <v>0</v>
      </c>
      <c r="I46" s="208">
        <f t="shared" si="8"/>
        <v>0</v>
      </c>
      <c r="J46" s="208">
        <f t="shared" si="8"/>
        <v>0</v>
      </c>
      <c r="K46" s="208">
        <f t="shared" si="8"/>
        <v>0</v>
      </c>
      <c r="L46" s="208">
        <f t="shared" si="8"/>
        <v>0</v>
      </c>
      <c r="M46" s="208">
        <f t="shared" si="8"/>
        <v>0</v>
      </c>
      <c r="N46" s="208">
        <f t="shared" si="8"/>
        <v>0</v>
      </c>
      <c r="O46" s="217">
        <f t="shared" si="8"/>
        <v>0</v>
      </c>
    </row>
    <row r="47" spans="2:15" ht="20.25">
      <c r="B47" s="138"/>
      <c r="C47" s="118"/>
      <c r="D47" s="218"/>
      <c r="E47" s="207"/>
      <c r="F47" s="207"/>
      <c r="G47" s="207"/>
      <c r="H47" s="208">
        <f t="shared" si="1"/>
        <v>0</v>
      </c>
      <c r="I47" s="215"/>
      <c r="J47" s="215"/>
      <c r="K47" s="215"/>
      <c r="L47" s="215"/>
      <c r="M47" s="215"/>
      <c r="N47" s="215"/>
      <c r="O47" s="216"/>
    </row>
    <row r="48" spans="2:15" ht="38.25" thickBot="1">
      <c r="B48" s="151" t="s">
        <v>23</v>
      </c>
      <c r="C48" s="163" t="s">
        <v>107</v>
      </c>
      <c r="D48" s="211">
        <v>615000</v>
      </c>
      <c r="E48" s="204">
        <f>E49+E52</f>
        <v>0</v>
      </c>
      <c r="F48" s="204">
        <f aca="true" t="shared" si="9" ref="F48:O48">F49+F52</f>
        <v>0</v>
      </c>
      <c r="G48" s="204">
        <f t="shared" si="9"/>
        <v>0</v>
      </c>
      <c r="H48" s="204">
        <f t="shared" si="9"/>
        <v>0</v>
      </c>
      <c r="I48" s="204">
        <f t="shared" si="9"/>
        <v>0</v>
      </c>
      <c r="J48" s="204">
        <f t="shared" si="9"/>
        <v>0</v>
      </c>
      <c r="K48" s="204">
        <f t="shared" si="9"/>
        <v>0</v>
      </c>
      <c r="L48" s="204">
        <f t="shared" si="9"/>
        <v>0</v>
      </c>
      <c r="M48" s="204">
        <f t="shared" si="9"/>
        <v>0</v>
      </c>
      <c r="N48" s="204">
        <f t="shared" si="9"/>
        <v>0</v>
      </c>
      <c r="O48" s="205">
        <f t="shared" si="9"/>
        <v>0</v>
      </c>
    </row>
    <row r="49" spans="2:15" ht="37.5">
      <c r="B49" s="138">
        <v>1</v>
      </c>
      <c r="C49" s="126" t="s">
        <v>91</v>
      </c>
      <c r="D49" s="214">
        <v>615100</v>
      </c>
      <c r="E49" s="226">
        <f>SUM(E50:E51)</f>
        <v>0</v>
      </c>
      <c r="F49" s="226">
        <f aca="true" t="shared" si="10" ref="F49:O49">SUM(F50:F51)</f>
        <v>0</v>
      </c>
      <c r="G49" s="226">
        <f t="shared" si="10"/>
        <v>0</v>
      </c>
      <c r="H49" s="226">
        <f t="shared" si="10"/>
        <v>0</v>
      </c>
      <c r="I49" s="226">
        <f t="shared" si="10"/>
        <v>0</v>
      </c>
      <c r="J49" s="226">
        <f t="shared" si="10"/>
        <v>0</v>
      </c>
      <c r="K49" s="226">
        <f t="shared" si="10"/>
        <v>0</v>
      </c>
      <c r="L49" s="226">
        <f t="shared" si="10"/>
        <v>0</v>
      </c>
      <c r="M49" s="226">
        <f t="shared" si="10"/>
        <v>0</v>
      </c>
      <c r="N49" s="226">
        <f t="shared" si="10"/>
        <v>0</v>
      </c>
      <c r="O49" s="227">
        <f t="shared" si="10"/>
        <v>0</v>
      </c>
    </row>
    <row r="50" spans="2:15" ht="20.25">
      <c r="B50" s="138"/>
      <c r="C50" s="123"/>
      <c r="D50" s="214"/>
      <c r="E50" s="215"/>
      <c r="F50" s="215"/>
      <c r="G50" s="215"/>
      <c r="H50" s="208">
        <f t="shared" si="1"/>
        <v>0</v>
      </c>
      <c r="I50" s="215"/>
      <c r="J50" s="215"/>
      <c r="K50" s="215"/>
      <c r="L50" s="215"/>
      <c r="M50" s="215"/>
      <c r="N50" s="215"/>
      <c r="O50" s="216"/>
    </row>
    <row r="51" spans="2:15" ht="20.25">
      <c r="B51" s="138"/>
      <c r="C51" s="123"/>
      <c r="D51" s="214"/>
      <c r="E51" s="215"/>
      <c r="F51" s="215"/>
      <c r="G51" s="215"/>
      <c r="H51" s="208">
        <f t="shared" si="1"/>
        <v>0</v>
      </c>
      <c r="I51" s="215"/>
      <c r="J51" s="215"/>
      <c r="K51" s="215"/>
      <c r="L51" s="215"/>
      <c r="M51" s="215"/>
      <c r="N51" s="215"/>
      <c r="O51" s="216"/>
    </row>
    <row r="52" spans="2:15" ht="37.5">
      <c r="B52" s="138">
        <v>2</v>
      </c>
      <c r="C52" s="125" t="s">
        <v>92</v>
      </c>
      <c r="D52" s="214">
        <v>615200</v>
      </c>
      <c r="E52" s="226">
        <f>E53</f>
        <v>0</v>
      </c>
      <c r="F52" s="226">
        <f aca="true" t="shared" si="11" ref="F52:O52">F53</f>
        <v>0</v>
      </c>
      <c r="G52" s="226">
        <f t="shared" si="11"/>
        <v>0</v>
      </c>
      <c r="H52" s="226">
        <f t="shared" si="11"/>
        <v>0</v>
      </c>
      <c r="I52" s="226">
        <f t="shared" si="11"/>
        <v>0</v>
      </c>
      <c r="J52" s="226">
        <f t="shared" si="11"/>
        <v>0</v>
      </c>
      <c r="K52" s="226">
        <f t="shared" si="11"/>
        <v>0</v>
      </c>
      <c r="L52" s="226">
        <f t="shared" si="11"/>
        <v>0</v>
      </c>
      <c r="M52" s="226">
        <f t="shared" si="11"/>
        <v>0</v>
      </c>
      <c r="N52" s="226">
        <f t="shared" si="11"/>
        <v>0</v>
      </c>
      <c r="O52" s="227">
        <f t="shared" si="11"/>
        <v>0</v>
      </c>
    </row>
    <row r="53" spans="2:15" ht="20.25">
      <c r="B53" s="138"/>
      <c r="C53" s="125"/>
      <c r="D53" s="214"/>
      <c r="E53" s="215"/>
      <c r="F53" s="215"/>
      <c r="G53" s="215"/>
      <c r="H53" s="208">
        <f t="shared" si="1"/>
        <v>0</v>
      </c>
      <c r="I53" s="215"/>
      <c r="J53" s="215"/>
      <c r="K53" s="215"/>
      <c r="L53" s="215"/>
      <c r="M53" s="215"/>
      <c r="N53" s="215"/>
      <c r="O53" s="216"/>
    </row>
    <row r="54" spans="2:15" ht="37.5">
      <c r="B54" s="151" t="s">
        <v>24</v>
      </c>
      <c r="C54" s="152" t="s">
        <v>48</v>
      </c>
      <c r="D54" s="211">
        <v>616000</v>
      </c>
      <c r="E54" s="204">
        <f>E55</f>
        <v>0</v>
      </c>
      <c r="F54" s="204">
        <f aca="true" t="shared" si="12" ref="F54:O54">F55</f>
        <v>0</v>
      </c>
      <c r="G54" s="204">
        <f t="shared" si="12"/>
        <v>0</v>
      </c>
      <c r="H54" s="204">
        <f t="shared" si="12"/>
        <v>0</v>
      </c>
      <c r="I54" s="204">
        <f t="shared" si="12"/>
        <v>0</v>
      </c>
      <c r="J54" s="204">
        <f t="shared" si="12"/>
        <v>0</v>
      </c>
      <c r="K54" s="204">
        <f t="shared" si="12"/>
        <v>0</v>
      </c>
      <c r="L54" s="204">
        <f t="shared" si="12"/>
        <v>0</v>
      </c>
      <c r="M54" s="204">
        <f t="shared" si="12"/>
        <v>0</v>
      </c>
      <c r="N54" s="204">
        <f t="shared" si="12"/>
        <v>0</v>
      </c>
      <c r="O54" s="205">
        <f t="shared" si="12"/>
        <v>0</v>
      </c>
    </row>
    <row r="55" spans="2:15" ht="20.25">
      <c r="B55" s="101">
        <v>1</v>
      </c>
      <c r="C55" s="121" t="s">
        <v>93</v>
      </c>
      <c r="D55" s="219">
        <v>616200</v>
      </c>
      <c r="E55" s="220"/>
      <c r="F55" s="220"/>
      <c r="G55" s="220"/>
      <c r="H55" s="208">
        <f t="shared" si="1"/>
        <v>0</v>
      </c>
      <c r="I55" s="220"/>
      <c r="J55" s="220"/>
      <c r="K55" s="220"/>
      <c r="L55" s="220"/>
      <c r="M55" s="220"/>
      <c r="N55" s="220"/>
      <c r="O55" s="221"/>
    </row>
    <row r="56" spans="2:15" ht="57" thickBot="1">
      <c r="B56" s="151" t="s">
        <v>28</v>
      </c>
      <c r="C56" s="163" t="s">
        <v>120</v>
      </c>
      <c r="D56" s="223"/>
      <c r="E56" s="204">
        <f>SUM(E57:E62)</f>
        <v>0</v>
      </c>
      <c r="F56" s="204">
        <f aca="true" t="shared" si="13" ref="F56:O56">SUM(F57:F62)</f>
        <v>0</v>
      </c>
      <c r="G56" s="204">
        <f t="shared" si="13"/>
        <v>0</v>
      </c>
      <c r="H56" s="204">
        <f t="shared" si="13"/>
        <v>0</v>
      </c>
      <c r="I56" s="204">
        <f t="shared" si="13"/>
        <v>0</v>
      </c>
      <c r="J56" s="204">
        <f t="shared" si="13"/>
        <v>0</v>
      </c>
      <c r="K56" s="204">
        <f t="shared" si="13"/>
        <v>0</v>
      </c>
      <c r="L56" s="204">
        <f t="shared" si="13"/>
        <v>0</v>
      </c>
      <c r="M56" s="204">
        <f t="shared" si="13"/>
        <v>0</v>
      </c>
      <c r="N56" s="204">
        <f t="shared" si="13"/>
        <v>0</v>
      </c>
      <c r="O56" s="205">
        <f t="shared" si="13"/>
        <v>0</v>
      </c>
    </row>
    <row r="57" spans="2:15" ht="37.5">
      <c r="B57" s="33">
        <v>1</v>
      </c>
      <c r="C57" s="132" t="s">
        <v>94</v>
      </c>
      <c r="D57" s="210">
        <v>821100</v>
      </c>
      <c r="E57" s="207"/>
      <c r="F57" s="207"/>
      <c r="G57" s="207"/>
      <c r="H57" s="208">
        <f t="shared" si="1"/>
        <v>0</v>
      </c>
      <c r="I57" s="207"/>
      <c r="J57" s="207"/>
      <c r="K57" s="207"/>
      <c r="L57" s="207"/>
      <c r="M57" s="207"/>
      <c r="N57" s="207"/>
      <c r="O57" s="209"/>
    </row>
    <row r="58" spans="2:15" ht="20.25">
      <c r="B58" s="33">
        <v>2</v>
      </c>
      <c r="C58" s="117" t="s">
        <v>43</v>
      </c>
      <c r="D58" s="222">
        <v>821200</v>
      </c>
      <c r="E58" s="207"/>
      <c r="F58" s="207"/>
      <c r="G58" s="207"/>
      <c r="H58" s="208">
        <f t="shared" si="1"/>
        <v>0</v>
      </c>
      <c r="I58" s="207"/>
      <c r="J58" s="207"/>
      <c r="K58" s="207"/>
      <c r="L58" s="207"/>
      <c r="M58" s="207"/>
      <c r="N58" s="207"/>
      <c r="O58" s="209"/>
    </row>
    <row r="59" spans="2:15" ht="20.25">
      <c r="B59" s="33">
        <v>3</v>
      </c>
      <c r="C59" s="117" t="s">
        <v>44</v>
      </c>
      <c r="D59" s="222">
        <v>821300</v>
      </c>
      <c r="E59" s="207"/>
      <c r="F59" s="207"/>
      <c r="G59" s="207"/>
      <c r="H59" s="208">
        <f t="shared" si="1"/>
        <v>0</v>
      </c>
      <c r="I59" s="207"/>
      <c r="J59" s="207"/>
      <c r="K59" s="207"/>
      <c r="L59" s="207"/>
      <c r="M59" s="207"/>
      <c r="N59" s="207"/>
      <c r="O59" s="209"/>
    </row>
    <row r="60" spans="2:15" ht="37.5">
      <c r="B60" s="33">
        <v>4</v>
      </c>
      <c r="C60" s="125" t="s">
        <v>45</v>
      </c>
      <c r="D60" s="222">
        <v>821400</v>
      </c>
      <c r="E60" s="207"/>
      <c r="F60" s="207"/>
      <c r="G60" s="207"/>
      <c r="H60" s="208">
        <f t="shared" si="1"/>
        <v>0</v>
      </c>
      <c r="I60" s="207"/>
      <c r="J60" s="207"/>
      <c r="K60" s="207"/>
      <c r="L60" s="207"/>
      <c r="M60" s="207"/>
      <c r="N60" s="207"/>
      <c r="O60" s="209"/>
    </row>
    <row r="61" spans="2:15" ht="37.5">
      <c r="B61" s="33">
        <v>5</v>
      </c>
      <c r="C61" s="125" t="s">
        <v>46</v>
      </c>
      <c r="D61" s="222">
        <v>821500</v>
      </c>
      <c r="E61" s="207"/>
      <c r="F61" s="207"/>
      <c r="G61" s="207"/>
      <c r="H61" s="208">
        <f t="shared" si="1"/>
        <v>0</v>
      </c>
      <c r="I61" s="207"/>
      <c r="J61" s="207"/>
      <c r="K61" s="207"/>
      <c r="L61" s="207"/>
      <c r="M61" s="207"/>
      <c r="N61" s="207"/>
      <c r="O61" s="209"/>
    </row>
    <row r="62" spans="2:16" ht="42" customHeight="1">
      <c r="B62" s="33">
        <v>6</v>
      </c>
      <c r="C62" s="125" t="s">
        <v>47</v>
      </c>
      <c r="D62" s="222">
        <v>821600</v>
      </c>
      <c r="E62" s="207"/>
      <c r="F62" s="207"/>
      <c r="G62" s="207"/>
      <c r="H62" s="208">
        <f t="shared" si="1"/>
        <v>0</v>
      </c>
      <c r="I62" s="207"/>
      <c r="J62" s="207"/>
      <c r="K62" s="207"/>
      <c r="L62" s="207"/>
      <c r="M62" s="207"/>
      <c r="N62" s="207"/>
      <c r="O62" s="209"/>
      <c r="P62" s="11"/>
    </row>
    <row r="63" spans="2:16" ht="37.5">
      <c r="B63" s="151"/>
      <c r="C63" s="152" t="s">
        <v>49</v>
      </c>
      <c r="D63" s="223"/>
      <c r="E63" s="204">
        <f aca="true" t="shared" si="14" ref="E63:O63">E56+E54+E48+E26+E14</f>
        <v>0</v>
      </c>
      <c r="F63" s="204">
        <f t="shared" si="14"/>
        <v>0</v>
      </c>
      <c r="G63" s="204">
        <f t="shared" si="14"/>
        <v>0</v>
      </c>
      <c r="H63" s="204">
        <f t="shared" si="14"/>
        <v>0</v>
      </c>
      <c r="I63" s="204">
        <f t="shared" si="14"/>
        <v>0</v>
      </c>
      <c r="J63" s="204">
        <f t="shared" si="14"/>
        <v>0</v>
      </c>
      <c r="K63" s="204">
        <f t="shared" si="14"/>
        <v>0</v>
      </c>
      <c r="L63" s="204">
        <f t="shared" si="14"/>
        <v>0</v>
      </c>
      <c r="M63" s="204">
        <f t="shared" si="14"/>
        <v>0</v>
      </c>
      <c r="N63" s="204">
        <f t="shared" si="14"/>
        <v>0</v>
      </c>
      <c r="O63" s="205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67"/>
      <c r="D66" s="267"/>
      <c r="E66" s="267"/>
      <c r="F66" s="267"/>
      <c r="G66" s="267"/>
      <c r="H66" s="267"/>
      <c r="I66" s="267"/>
      <c r="J66" s="267"/>
      <c r="K66" s="267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password="CA72" sheet="1" formatCells="0" formatColumns="0" formatRows="0"/>
  <mergeCells count="15">
    <mergeCell ref="B7:K7"/>
    <mergeCell ref="E8:K8"/>
    <mergeCell ref="B1:O1"/>
    <mergeCell ref="M2:N3"/>
    <mergeCell ref="B3:C3"/>
    <mergeCell ref="D3:K3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0" zoomScaleSheetLayoutView="50" zoomScalePageLayoutView="0" workbookViewId="0" topLeftCell="A1">
      <selection activeCell="F10" sqref="F10:F1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92" t="s">
        <v>95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3:15" ht="15.75" customHeight="1">
      <c r="M2" s="294" t="s">
        <v>96</v>
      </c>
      <c r="N2" s="294"/>
      <c r="O2" s="128"/>
    </row>
    <row r="3" spans="2:15" ht="21.75" customHeight="1">
      <c r="B3" s="292" t="s">
        <v>104</v>
      </c>
      <c r="C3" s="292"/>
      <c r="D3" s="295"/>
      <c r="E3" s="295"/>
      <c r="F3" s="295"/>
      <c r="G3" s="295"/>
      <c r="H3" s="295"/>
      <c r="I3" s="295"/>
      <c r="J3" s="295"/>
      <c r="K3" s="295"/>
      <c r="L3" s="108"/>
      <c r="M3" s="294"/>
      <c r="N3" s="294"/>
      <c r="O3" s="175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2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2"/>
    </row>
    <row r="6" spans="2:15" ht="15" customHeight="1">
      <c r="B6" s="150" t="s">
        <v>133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 t="s">
        <v>111</v>
      </c>
      <c r="N6" s="150"/>
      <c r="O6" s="173"/>
    </row>
    <row r="7" spans="2:15" ht="21" customHeight="1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15"/>
      <c r="M7" s="128"/>
      <c r="N7" s="128"/>
      <c r="O7" s="174"/>
    </row>
    <row r="8" spans="2:15" ht="22.5" customHeight="1">
      <c r="B8" s="150" t="s">
        <v>112</v>
      </c>
      <c r="C8" s="150"/>
      <c r="D8" s="150"/>
      <c r="E8" s="316"/>
      <c r="F8" s="316"/>
      <c r="G8" s="316"/>
      <c r="H8" s="316"/>
      <c r="I8" s="316"/>
      <c r="J8" s="316"/>
      <c r="K8" s="316"/>
      <c r="L8" s="150"/>
      <c r="M8" s="150" t="s">
        <v>113</v>
      </c>
      <c r="N8" s="150"/>
      <c r="O8" s="175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1"/>
    </row>
    <row r="10" spans="2:15" s="156" customFormat="1" ht="67.5" customHeight="1">
      <c r="B10" s="271" t="s">
        <v>1</v>
      </c>
      <c r="C10" s="274" t="s">
        <v>140</v>
      </c>
      <c r="D10" s="296" t="s">
        <v>3</v>
      </c>
      <c r="E10" s="280" t="s">
        <v>97</v>
      </c>
      <c r="F10" s="280" t="s">
        <v>148</v>
      </c>
      <c r="G10" s="283" t="s">
        <v>121</v>
      </c>
      <c r="H10" s="283" t="s">
        <v>136</v>
      </c>
      <c r="I10" s="320" t="s">
        <v>136</v>
      </c>
      <c r="J10" s="321"/>
      <c r="K10" s="321"/>
      <c r="L10" s="321"/>
      <c r="M10" s="321"/>
      <c r="N10" s="321"/>
      <c r="O10" s="322"/>
    </row>
    <row r="11" spans="2:15" s="156" customFormat="1" ht="15.75" customHeight="1" thickBot="1">
      <c r="B11" s="272"/>
      <c r="C11" s="275"/>
      <c r="D11" s="297"/>
      <c r="E11" s="281"/>
      <c r="F11" s="281"/>
      <c r="G11" s="284"/>
      <c r="H11" s="284"/>
      <c r="I11" s="323"/>
      <c r="J11" s="324"/>
      <c r="K11" s="324"/>
      <c r="L11" s="324"/>
      <c r="M11" s="324"/>
      <c r="N11" s="324"/>
      <c r="O11" s="325"/>
    </row>
    <row r="12" spans="2:15" s="156" customFormat="1" ht="64.5" customHeight="1" thickBot="1">
      <c r="B12" s="273"/>
      <c r="C12" s="276"/>
      <c r="D12" s="298"/>
      <c r="E12" s="282"/>
      <c r="F12" s="282"/>
      <c r="G12" s="285"/>
      <c r="H12" s="285"/>
      <c r="I12" s="237" t="s">
        <v>57</v>
      </c>
      <c r="J12" s="228" t="s">
        <v>58</v>
      </c>
      <c r="K12" s="228" t="s">
        <v>59</v>
      </c>
      <c r="L12" s="228" t="s">
        <v>60</v>
      </c>
      <c r="M12" s="228" t="s">
        <v>101</v>
      </c>
      <c r="N12" s="228" t="s">
        <v>102</v>
      </c>
      <c r="O12" s="229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114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20.25">
      <c r="B14" s="151" t="s">
        <v>12</v>
      </c>
      <c r="C14" s="166" t="s">
        <v>110</v>
      </c>
      <c r="D14" s="223"/>
      <c r="E14" s="204">
        <f>SUM(E15:E25)</f>
        <v>0</v>
      </c>
      <c r="F14" s="204">
        <f>SUM(F15:F25)</f>
        <v>0</v>
      </c>
      <c r="G14" s="204">
        <f>SUM(G15:G25)</f>
        <v>0</v>
      </c>
      <c r="H14" s="204">
        <f aca="true" t="shared" si="0" ref="H14:O14">SUM(H15:H25)</f>
        <v>0</v>
      </c>
      <c r="I14" s="204">
        <f t="shared" si="0"/>
        <v>0</v>
      </c>
      <c r="J14" s="204">
        <f>SUM(J15:J25)</f>
        <v>0</v>
      </c>
      <c r="K14" s="204">
        <f t="shared" si="0"/>
        <v>0</v>
      </c>
      <c r="L14" s="204">
        <f t="shared" si="0"/>
        <v>0</v>
      </c>
      <c r="M14" s="204">
        <f t="shared" si="0"/>
        <v>0</v>
      </c>
      <c r="N14" s="204">
        <f t="shared" si="0"/>
        <v>0</v>
      </c>
      <c r="O14" s="205">
        <f t="shared" si="0"/>
        <v>0</v>
      </c>
    </row>
    <row r="15" spans="2:15" ht="20.25">
      <c r="B15" s="28">
        <v>1</v>
      </c>
      <c r="C15" s="117" t="s">
        <v>38</v>
      </c>
      <c r="D15" s="206">
        <v>611100</v>
      </c>
      <c r="E15" s="207"/>
      <c r="F15" s="207"/>
      <c r="G15" s="207"/>
      <c r="H15" s="208">
        <f>SUM(I15:O15)</f>
        <v>0</v>
      </c>
      <c r="I15" s="207"/>
      <c r="J15" s="207"/>
      <c r="K15" s="207"/>
      <c r="L15" s="207"/>
      <c r="M15" s="207"/>
      <c r="N15" s="207"/>
      <c r="O15" s="209"/>
    </row>
    <row r="16" spans="2:15" ht="37.5">
      <c r="B16" s="33">
        <v>2</v>
      </c>
      <c r="C16" s="126" t="s">
        <v>80</v>
      </c>
      <c r="D16" s="210">
        <v>611200</v>
      </c>
      <c r="E16" s="207"/>
      <c r="F16" s="207"/>
      <c r="G16" s="207"/>
      <c r="H16" s="208">
        <f aca="true" t="shared" si="1" ref="H16:H62">SUM(I16:O16)</f>
        <v>0</v>
      </c>
      <c r="I16" s="207"/>
      <c r="J16" s="207"/>
      <c r="K16" s="207"/>
      <c r="L16" s="207"/>
      <c r="M16" s="207"/>
      <c r="N16" s="207"/>
      <c r="O16" s="209"/>
    </row>
    <row r="17" spans="2:15" ht="20.25">
      <c r="B17" s="33">
        <v>3</v>
      </c>
      <c r="C17" s="119" t="s">
        <v>14</v>
      </c>
      <c r="D17" s="210">
        <v>613100</v>
      </c>
      <c r="E17" s="207"/>
      <c r="F17" s="207"/>
      <c r="G17" s="207"/>
      <c r="H17" s="208">
        <f t="shared" si="1"/>
        <v>0</v>
      </c>
      <c r="I17" s="207"/>
      <c r="J17" s="207"/>
      <c r="K17" s="207"/>
      <c r="L17" s="207"/>
      <c r="M17" s="207"/>
      <c r="N17" s="207"/>
      <c r="O17" s="209"/>
    </row>
    <row r="18" spans="2:15" ht="37.5">
      <c r="B18" s="33">
        <v>4</v>
      </c>
      <c r="C18" s="126" t="s">
        <v>81</v>
      </c>
      <c r="D18" s="210">
        <v>613200</v>
      </c>
      <c r="E18" s="207"/>
      <c r="F18" s="207"/>
      <c r="G18" s="207"/>
      <c r="H18" s="208">
        <f t="shared" si="1"/>
        <v>0</v>
      </c>
      <c r="I18" s="207"/>
      <c r="J18" s="207"/>
      <c r="K18" s="207"/>
      <c r="L18" s="207"/>
      <c r="M18" s="207"/>
      <c r="N18" s="207"/>
      <c r="O18" s="209"/>
    </row>
    <row r="19" spans="2:15" ht="37.5">
      <c r="B19" s="33">
        <v>5</v>
      </c>
      <c r="C19" s="126" t="s">
        <v>16</v>
      </c>
      <c r="D19" s="210">
        <v>613300</v>
      </c>
      <c r="E19" s="207"/>
      <c r="F19" s="207"/>
      <c r="G19" s="207"/>
      <c r="H19" s="208">
        <f t="shared" si="1"/>
        <v>0</v>
      </c>
      <c r="I19" s="207"/>
      <c r="J19" s="207"/>
      <c r="K19" s="207"/>
      <c r="L19" s="207"/>
      <c r="M19" s="207"/>
      <c r="N19" s="207"/>
      <c r="O19" s="209"/>
    </row>
    <row r="20" spans="2:15" ht="20.25">
      <c r="B20" s="33">
        <v>6</v>
      </c>
      <c r="C20" s="119" t="s">
        <v>40</v>
      </c>
      <c r="D20" s="210">
        <v>613400</v>
      </c>
      <c r="E20" s="207"/>
      <c r="F20" s="207"/>
      <c r="G20" s="207"/>
      <c r="H20" s="208">
        <f t="shared" si="1"/>
        <v>0</v>
      </c>
      <c r="I20" s="207"/>
      <c r="J20" s="207"/>
      <c r="K20" s="207"/>
      <c r="L20" s="207"/>
      <c r="M20" s="207"/>
      <c r="N20" s="207"/>
      <c r="O20" s="209"/>
    </row>
    <row r="21" spans="2:15" ht="37.5">
      <c r="B21" s="33">
        <v>7</v>
      </c>
      <c r="C21" s="126" t="s">
        <v>41</v>
      </c>
      <c r="D21" s="210">
        <v>613500</v>
      </c>
      <c r="E21" s="207"/>
      <c r="F21" s="207"/>
      <c r="G21" s="207"/>
      <c r="H21" s="208">
        <f t="shared" si="1"/>
        <v>0</v>
      </c>
      <c r="I21" s="207"/>
      <c r="J21" s="207"/>
      <c r="K21" s="207"/>
      <c r="L21" s="207"/>
      <c r="M21" s="207"/>
      <c r="N21" s="207"/>
      <c r="O21" s="209"/>
    </row>
    <row r="22" spans="2:15" ht="20.25">
      <c r="B22" s="33">
        <v>8</v>
      </c>
      <c r="C22" s="119" t="s">
        <v>105</v>
      </c>
      <c r="D22" s="210">
        <v>613600</v>
      </c>
      <c r="E22" s="207"/>
      <c r="F22" s="207"/>
      <c r="G22" s="207"/>
      <c r="H22" s="208">
        <f t="shared" si="1"/>
        <v>0</v>
      </c>
      <c r="I22" s="207"/>
      <c r="J22" s="207"/>
      <c r="K22" s="207"/>
      <c r="L22" s="207"/>
      <c r="M22" s="207"/>
      <c r="N22" s="207"/>
      <c r="O22" s="209"/>
    </row>
    <row r="23" spans="2:15" ht="20.25">
      <c r="B23" s="33">
        <v>9</v>
      </c>
      <c r="C23" s="119" t="s">
        <v>18</v>
      </c>
      <c r="D23" s="210">
        <v>613700</v>
      </c>
      <c r="E23" s="207"/>
      <c r="F23" s="207"/>
      <c r="G23" s="207"/>
      <c r="H23" s="208">
        <f t="shared" si="1"/>
        <v>0</v>
      </c>
      <c r="I23" s="207"/>
      <c r="J23" s="207"/>
      <c r="K23" s="207"/>
      <c r="L23" s="207"/>
      <c r="M23" s="207"/>
      <c r="N23" s="207"/>
      <c r="O23" s="209"/>
    </row>
    <row r="24" spans="2:15" ht="37.5">
      <c r="B24" s="33">
        <v>10</v>
      </c>
      <c r="C24" s="126" t="s">
        <v>83</v>
      </c>
      <c r="D24" s="210">
        <v>613800</v>
      </c>
      <c r="E24" s="207"/>
      <c r="F24" s="207"/>
      <c r="G24" s="207"/>
      <c r="H24" s="208">
        <f t="shared" si="1"/>
        <v>0</v>
      </c>
      <c r="I24" s="207"/>
      <c r="J24" s="207"/>
      <c r="K24" s="207"/>
      <c r="L24" s="207"/>
      <c r="M24" s="207"/>
      <c r="N24" s="207"/>
      <c r="O24" s="209"/>
    </row>
    <row r="25" spans="2:15" ht="37.5">
      <c r="B25" s="33">
        <v>11</v>
      </c>
      <c r="C25" s="126" t="s">
        <v>20</v>
      </c>
      <c r="D25" s="210">
        <v>613900</v>
      </c>
      <c r="E25" s="207"/>
      <c r="F25" s="207"/>
      <c r="G25" s="207"/>
      <c r="H25" s="208">
        <f t="shared" si="1"/>
        <v>0</v>
      </c>
      <c r="I25" s="207"/>
      <c r="J25" s="207"/>
      <c r="K25" s="207"/>
      <c r="L25" s="207"/>
      <c r="M25" s="207"/>
      <c r="N25" s="207"/>
      <c r="O25" s="209"/>
    </row>
    <row r="26" spans="2:15" ht="65.25" customHeight="1" thickBot="1">
      <c r="B26" s="151" t="s">
        <v>21</v>
      </c>
      <c r="C26" s="163" t="s">
        <v>109</v>
      </c>
      <c r="D26" s="211">
        <v>614000</v>
      </c>
      <c r="E26" s="204">
        <f>E27+E30+E32+E41+E44+E46</f>
        <v>0</v>
      </c>
      <c r="F26" s="204">
        <f aca="true" t="shared" si="2" ref="F26:O26">F27+F30+F32+F41+F44+F46</f>
        <v>0</v>
      </c>
      <c r="G26" s="204">
        <f t="shared" si="2"/>
        <v>0</v>
      </c>
      <c r="H26" s="204">
        <f t="shared" si="2"/>
        <v>0</v>
      </c>
      <c r="I26" s="204">
        <f t="shared" si="2"/>
        <v>0</v>
      </c>
      <c r="J26" s="204">
        <f t="shared" si="2"/>
        <v>0</v>
      </c>
      <c r="K26" s="204">
        <f t="shared" si="2"/>
        <v>0</v>
      </c>
      <c r="L26" s="204">
        <f t="shared" si="2"/>
        <v>0</v>
      </c>
      <c r="M26" s="204">
        <f t="shared" si="2"/>
        <v>0</v>
      </c>
      <c r="N26" s="204">
        <f t="shared" si="2"/>
        <v>0</v>
      </c>
      <c r="O26" s="205">
        <f t="shared" si="2"/>
        <v>0</v>
      </c>
    </row>
    <row r="27" spans="2:15" ht="20.25">
      <c r="B27" s="138">
        <v>1</v>
      </c>
      <c r="C27" s="126" t="s">
        <v>85</v>
      </c>
      <c r="D27" s="214">
        <v>614100</v>
      </c>
      <c r="E27" s="226">
        <f>E28+E29</f>
        <v>0</v>
      </c>
      <c r="F27" s="226">
        <f>F28+F29</f>
        <v>0</v>
      </c>
      <c r="G27" s="226">
        <f>G28+G29</f>
        <v>0</v>
      </c>
      <c r="H27" s="226">
        <f>H28+H29</f>
        <v>0</v>
      </c>
      <c r="I27" s="226">
        <f>I28+I29</f>
        <v>0</v>
      </c>
      <c r="J27" s="226">
        <f aca="true" t="shared" si="3" ref="J27:O27">J28+J29</f>
        <v>0</v>
      </c>
      <c r="K27" s="226">
        <f t="shared" si="3"/>
        <v>0</v>
      </c>
      <c r="L27" s="226">
        <f t="shared" si="3"/>
        <v>0</v>
      </c>
      <c r="M27" s="226">
        <f t="shared" si="3"/>
        <v>0</v>
      </c>
      <c r="N27" s="226">
        <f t="shared" si="3"/>
        <v>0</v>
      </c>
      <c r="O27" s="227">
        <f t="shared" si="3"/>
        <v>0</v>
      </c>
    </row>
    <row r="28" spans="2:15" ht="20.25">
      <c r="B28" s="138"/>
      <c r="C28" s="123"/>
      <c r="D28" s="214"/>
      <c r="E28" s="207"/>
      <c r="F28" s="207"/>
      <c r="G28" s="207"/>
      <c r="H28" s="208">
        <f t="shared" si="1"/>
        <v>0</v>
      </c>
      <c r="I28" s="215"/>
      <c r="J28" s="215"/>
      <c r="K28" s="215"/>
      <c r="L28" s="215"/>
      <c r="M28" s="215"/>
      <c r="N28" s="215"/>
      <c r="O28" s="216"/>
    </row>
    <row r="29" spans="2:15" ht="20.25">
      <c r="B29" s="138"/>
      <c r="C29" s="123"/>
      <c r="D29" s="214"/>
      <c r="E29" s="207"/>
      <c r="F29" s="207"/>
      <c r="G29" s="207"/>
      <c r="H29" s="208">
        <f t="shared" si="1"/>
        <v>0</v>
      </c>
      <c r="I29" s="215"/>
      <c r="J29" s="215"/>
      <c r="K29" s="215"/>
      <c r="L29" s="215"/>
      <c r="M29" s="215"/>
      <c r="N29" s="215"/>
      <c r="O29" s="216"/>
    </row>
    <row r="30" spans="2:15" ht="20.25">
      <c r="B30" s="138">
        <v>2</v>
      </c>
      <c r="C30" s="123" t="s">
        <v>86</v>
      </c>
      <c r="D30" s="214">
        <v>614200</v>
      </c>
      <c r="E30" s="208">
        <f>E31</f>
        <v>0</v>
      </c>
      <c r="F30" s="208">
        <f aca="true" t="shared" si="4" ref="F30:O30">F31</f>
        <v>0</v>
      </c>
      <c r="G30" s="208">
        <f t="shared" si="4"/>
        <v>0</v>
      </c>
      <c r="H30" s="208">
        <f t="shared" si="4"/>
        <v>0</v>
      </c>
      <c r="I30" s="208">
        <f t="shared" si="4"/>
        <v>0</v>
      </c>
      <c r="J30" s="208">
        <f t="shared" si="4"/>
        <v>0</v>
      </c>
      <c r="K30" s="208">
        <f t="shared" si="4"/>
        <v>0</v>
      </c>
      <c r="L30" s="208">
        <f t="shared" si="4"/>
        <v>0</v>
      </c>
      <c r="M30" s="208">
        <f t="shared" si="4"/>
        <v>0</v>
      </c>
      <c r="N30" s="208">
        <f t="shared" si="4"/>
        <v>0</v>
      </c>
      <c r="O30" s="217">
        <f t="shared" si="4"/>
        <v>0</v>
      </c>
    </row>
    <row r="31" spans="2:15" ht="20.25">
      <c r="B31" s="138"/>
      <c r="C31" s="123"/>
      <c r="D31" s="214"/>
      <c r="E31" s="207"/>
      <c r="F31" s="207"/>
      <c r="G31" s="207"/>
      <c r="H31" s="208">
        <f t="shared" si="1"/>
        <v>0</v>
      </c>
      <c r="I31" s="215"/>
      <c r="J31" s="215"/>
      <c r="K31" s="215"/>
      <c r="L31" s="215"/>
      <c r="M31" s="215"/>
      <c r="N31" s="215"/>
      <c r="O31" s="216"/>
    </row>
    <row r="32" spans="2:15" ht="37.5">
      <c r="B32" s="138">
        <v>3</v>
      </c>
      <c r="C32" s="126" t="s">
        <v>87</v>
      </c>
      <c r="D32" s="214">
        <v>614300</v>
      </c>
      <c r="E32" s="208">
        <f>SUM(E33:E40)</f>
        <v>0</v>
      </c>
      <c r="F32" s="208">
        <f aca="true" t="shared" si="5" ref="F32:O32">SUM(F33:F40)</f>
        <v>0</v>
      </c>
      <c r="G32" s="208">
        <f t="shared" si="5"/>
        <v>0</v>
      </c>
      <c r="H32" s="208">
        <f t="shared" si="5"/>
        <v>0</v>
      </c>
      <c r="I32" s="208">
        <f t="shared" si="5"/>
        <v>0</v>
      </c>
      <c r="J32" s="208">
        <f t="shared" si="5"/>
        <v>0</v>
      </c>
      <c r="K32" s="208">
        <f t="shared" si="5"/>
        <v>0</v>
      </c>
      <c r="L32" s="208">
        <f t="shared" si="5"/>
        <v>0</v>
      </c>
      <c r="M32" s="208">
        <f t="shared" si="5"/>
        <v>0</v>
      </c>
      <c r="N32" s="208">
        <f t="shared" si="5"/>
        <v>0</v>
      </c>
      <c r="O32" s="217">
        <f t="shared" si="5"/>
        <v>0</v>
      </c>
    </row>
    <row r="33" spans="2:15" ht="20.25">
      <c r="B33" s="138"/>
      <c r="C33" s="123"/>
      <c r="D33" s="214"/>
      <c r="E33" s="207"/>
      <c r="F33" s="207"/>
      <c r="G33" s="207"/>
      <c r="H33" s="208">
        <f t="shared" si="1"/>
        <v>0</v>
      </c>
      <c r="I33" s="215"/>
      <c r="J33" s="215"/>
      <c r="K33" s="215"/>
      <c r="L33" s="215"/>
      <c r="M33" s="215"/>
      <c r="N33" s="215"/>
      <c r="O33" s="216"/>
    </row>
    <row r="34" spans="2:15" ht="20.25">
      <c r="B34" s="138"/>
      <c r="C34" s="123"/>
      <c r="D34" s="214"/>
      <c r="E34" s="207"/>
      <c r="F34" s="207"/>
      <c r="G34" s="207"/>
      <c r="H34" s="208">
        <f t="shared" si="1"/>
        <v>0</v>
      </c>
      <c r="I34" s="215"/>
      <c r="J34" s="215"/>
      <c r="K34" s="215"/>
      <c r="L34" s="215"/>
      <c r="M34" s="215"/>
      <c r="N34" s="215"/>
      <c r="O34" s="216"/>
    </row>
    <row r="35" spans="2:15" ht="20.25">
      <c r="B35" s="138"/>
      <c r="C35" s="123"/>
      <c r="D35" s="214"/>
      <c r="E35" s="207"/>
      <c r="F35" s="207"/>
      <c r="G35" s="207"/>
      <c r="H35" s="208">
        <f t="shared" si="1"/>
        <v>0</v>
      </c>
      <c r="I35" s="215"/>
      <c r="J35" s="215"/>
      <c r="K35" s="215"/>
      <c r="L35" s="215"/>
      <c r="M35" s="215"/>
      <c r="N35" s="215"/>
      <c r="O35" s="216"/>
    </row>
    <row r="36" spans="2:15" ht="20.25">
      <c r="B36" s="138"/>
      <c r="C36" s="123"/>
      <c r="D36" s="214"/>
      <c r="E36" s="207"/>
      <c r="F36" s="207"/>
      <c r="G36" s="207"/>
      <c r="H36" s="208">
        <f t="shared" si="1"/>
        <v>0</v>
      </c>
      <c r="I36" s="215"/>
      <c r="J36" s="215"/>
      <c r="K36" s="215"/>
      <c r="L36" s="215"/>
      <c r="M36" s="215"/>
      <c r="N36" s="215"/>
      <c r="O36" s="216"/>
    </row>
    <row r="37" spans="2:15" ht="20.25">
      <c r="B37" s="33"/>
      <c r="C37" s="142"/>
      <c r="D37" s="210"/>
      <c r="E37" s="209"/>
      <c r="F37" s="209"/>
      <c r="G37" s="209"/>
      <c r="H37" s="217">
        <f t="shared" si="1"/>
        <v>0</v>
      </c>
      <c r="I37" s="209"/>
      <c r="J37" s="209"/>
      <c r="K37" s="209"/>
      <c r="L37" s="209"/>
      <c r="M37" s="209"/>
      <c r="N37" s="209"/>
      <c r="O37" s="209"/>
    </row>
    <row r="38" spans="2:15" ht="20.25">
      <c r="B38" s="138"/>
      <c r="C38" s="123"/>
      <c r="D38" s="214"/>
      <c r="E38" s="207"/>
      <c r="F38" s="207"/>
      <c r="G38" s="207"/>
      <c r="H38" s="208">
        <f t="shared" si="1"/>
        <v>0</v>
      </c>
      <c r="I38" s="215"/>
      <c r="J38" s="215"/>
      <c r="K38" s="215"/>
      <c r="L38" s="215"/>
      <c r="M38" s="215"/>
      <c r="N38" s="215"/>
      <c r="O38" s="216"/>
    </row>
    <row r="39" spans="2:15" ht="20.25">
      <c r="B39" s="138"/>
      <c r="C39" s="123"/>
      <c r="D39" s="214"/>
      <c r="E39" s="207"/>
      <c r="F39" s="207"/>
      <c r="G39" s="207"/>
      <c r="H39" s="208">
        <f t="shared" si="1"/>
        <v>0</v>
      </c>
      <c r="I39" s="215"/>
      <c r="J39" s="215"/>
      <c r="K39" s="215"/>
      <c r="L39" s="215"/>
      <c r="M39" s="215"/>
      <c r="N39" s="215"/>
      <c r="O39" s="216"/>
    </row>
    <row r="40" spans="2:15" ht="20.25">
      <c r="B40" s="33"/>
      <c r="C40" s="142"/>
      <c r="D40" s="210"/>
      <c r="E40" s="209"/>
      <c r="F40" s="209"/>
      <c r="G40" s="209"/>
      <c r="H40" s="217">
        <f t="shared" si="1"/>
        <v>0</v>
      </c>
      <c r="I40" s="209"/>
      <c r="J40" s="209"/>
      <c r="K40" s="209"/>
      <c r="L40" s="209"/>
      <c r="M40" s="209"/>
      <c r="N40" s="209"/>
      <c r="O40" s="209"/>
    </row>
    <row r="41" spans="2:15" ht="20.25">
      <c r="B41" s="138">
        <v>4</v>
      </c>
      <c r="C41" s="123" t="s">
        <v>88</v>
      </c>
      <c r="D41" s="214">
        <v>614700</v>
      </c>
      <c r="E41" s="208">
        <f>SUM(E42:E43)</f>
        <v>0</v>
      </c>
      <c r="F41" s="208">
        <f aca="true" t="shared" si="6" ref="F41:O41">SUM(F42:F43)</f>
        <v>0</v>
      </c>
      <c r="G41" s="208">
        <f t="shared" si="6"/>
        <v>0</v>
      </c>
      <c r="H41" s="208">
        <f t="shared" si="6"/>
        <v>0</v>
      </c>
      <c r="I41" s="208">
        <f t="shared" si="6"/>
        <v>0</v>
      </c>
      <c r="J41" s="208">
        <f t="shared" si="6"/>
        <v>0</v>
      </c>
      <c r="K41" s="208">
        <f t="shared" si="6"/>
        <v>0</v>
      </c>
      <c r="L41" s="208">
        <f t="shared" si="6"/>
        <v>0</v>
      </c>
      <c r="M41" s="208">
        <f t="shared" si="6"/>
        <v>0</v>
      </c>
      <c r="N41" s="208">
        <f t="shared" si="6"/>
        <v>0</v>
      </c>
      <c r="O41" s="217">
        <f t="shared" si="6"/>
        <v>0</v>
      </c>
    </row>
    <row r="42" spans="2:15" ht="20.25">
      <c r="B42" s="138"/>
      <c r="C42" s="123"/>
      <c r="D42" s="214"/>
      <c r="E42" s="207"/>
      <c r="F42" s="207"/>
      <c r="G42" s="207"/>
      <c r="H42" s="208">
        <f t="shared" si="1"/>
        <v>0</v>
      </c>
      <c r="I42" s="215"/>
      <c r="J42" s="215"/>
      <c r="K42" s="215"/>
      <c r="L42" s="215"/>
      <c r="M42" s="215"/>
      <c r="N42" s="215"/>
      <c r="O42" s="216"/>
    </row>
    <row r="43" spans="2:15" ht="20.25">
      <c r="B43" s="138"/>
      <c r="C43" s="123"/>
      <c r="D43" s="214"/>
      <c r="E43" s="207"/>
      <c r="F43" s="207"/>
      <c r="G43" s="207"/>
      <c r="H43" s="208">
        <f t="shared" si="1"/>
        <v>0</v>
      </c>
      <c r="I43" s="215"/>
      <c r="J43" s="215"/>
      <c r="K43" s="215"/>
      <c r="L43" s="215"/>
      <c r="M43" s="215"/>
      <c r="N43" s="215"/>
      <c r="O43" s="216"/>
    </row>
    <row r="44" spans="2:15" ht="20.25">
      <c r="B44" s="138">
        <v>5</v>
      </c>
      <c r="C44" s="123" t="s">
        <v>89</v>
      </c>
      <c r="D44" s="214">
        <v>614800</v>
      </c>
      <c r="E44" s="208">
        <f>E45</f>
        <v>0</v>
      </c>
      <c r="F44" s="208">
        <f aca="true" t="shared" si="7" ref="F44:O44">F45</f>
        <v>0</v>
      </c>
      <c r="G44" s="208">
        <f t="shared" si="7"/>
        <v>0</v>
      </c>
      <c r="H44" s="208">
        <f t="shared" si="7"/>
        <v>0</v>
      </c>
      <c r="I44" s="208">
        <f t="shared" si="7"/>
        <v>0</v>
      </c>
      <c r="J44" s="208">
        <f t="shared" si="7"/>
        <v>0</v>
      </c>
      <c r="K44" s="208">
        <f t="shared" si="7"/>
        <v>0</v>
      </c>
      <c r="L44" s="208">
        <f t="shared" si="7"/>
        <v>0</v>
      </c>
      <c r="M44" s="208">
        <f t="shared" si="7"/>
        <v>0</v>
      </c>
      <c r="N44" s="208">
        <f t="shared" si="7"/>
        <v>0</v>
      </c>
      <c r="O44" s="217">
        <f t="shared" si="7"/>
        <v>0</v>
      </c>
    </row>
    <row r="45" spans="2:15" ht="20.25">
      <c r="B45" s="138"/>
      <c r="C45" s="123"/>
      <c r="D45" s="214"/>
      <c r="E45" s="207"/>
      <c r="F45" s="207"/>
      <c r="G45" s="207"/>
      <c r="H45" s="208">
        <f t="shared" si="1"/>
        <v>0</v>
      </c>
      <c r="I45" s="215"/>
      <c r="J45" s="215"/>
      <c r="K45" s="215"/>
      <c r="L45" s="215"/>
      <c r="M45" s="215"/>
      <c r="N45" s="215"/>
      <c r="O45" s="216"/>
    </row>
    <row r="46" spans="2:15" ht="20.25">
      <c r="B46" s="138">
        <v>6</v>
      </c>
      <c r="C46" s="123" t="s">
        <v>90</v>
      </c>
      <c r="D46" s="214">
        <v>614900</v>
      </c>
      <c r="E46" s="208">
        <f>E47</f>
        <v>0</v>
      </c>
      <c r="F46" s="208">
        <f aca="true" t="shared" si="8" ref="F46:O46">F47</f>
        <v>0</v>
      </c>
      <c r="G46" s="208">
        <f t="shared" si="8"/>
        <v>0</v>
      </c>
      <c r="H46" s="208">
        <f t="shared" si="8"/>
        <v>0</v>
      </c>
      <c r="I46" s="208">
        <f t="shared" si="8"/>
        <v>0</v>
      </c>
      <c r="J46" s="208">
        <f t="shared" si="8"/>
        <v>0</v>
      </c>
      <c r="K46" s="208">
        <f t="shared" si="8"/>
        <v>0</v>
      </c>
      <c r="L46" s="208">
        <f t="shared" si="8"/>
        <v>0</v>
      </c>
      <c r="M46" s="208">
        <f t="shared" si="8"/>
        <v>0</v>
      </c>
      <c r="N46" s="208">
        <f t="shared" si="8"/>
        <v>0</v>
      </c>
      <c r="O46" s="217">
        <f t="shared" si="8"/>
        <v>0</v>
      </c>
    </row>
    <row r="47" spans="2:15" ht="20.25">
      <c r="B47" s="138"/>
      <c r="C47" s="118"/>
      <c r="D47" s="218"/>
      <c r="E47" s="207"/>
      <c r="F47" s="207"/>
      <c r="G47" s="207"/>
      <c r="H47" s="208">
        <f t="shared" si="1"/>
        <v>0</v>
      </c>
      <c r="I47" s="215"/>
      <c r="J47" s="215"/>
      <c r="K47" s="215"/>
      <c r="L47" s="215"/>
      <c r="M47" s="215"/>
      <c r="N47" s="215"/>
      <c r="O47" s="216"/>
    </row>
    <row r="48" spans="2:15" ht="38.25" thickBot="1">
      <c r="B48" s="151" t="s">
        <v>23</v>
      </c>
      <c r="C48" s="163" t="s">
        <v>107</v>
      </c>
      <c r="D48" s="211">
        <v>615000</v>
      </c>
      <c r="E48" s="204">
        <f>E49+E52</f>
        <v>0</v>
      </c>
      <c r="F48" s="204">
        <f aca="true" t="shared" si="9" ref="F48:O48">F49+F52</f>
        <v>0</v>
      </c>
      <c r="G48" s="204">
        <f t="shared" si="9"/>
        <v>0</v>
      </c>
      <c r="H48" s="204">
        <f t="shared" si="9"/>
        <v>0</v>
      </c>
      <c r="I48" s="204">
        <f t="shared" si="9"/>
        <v>0</v>
      </c>
      <c r="J48" s="204">
        <f t="shared" si="9"/>
        <v>0</v>
      </c>
      <c r="K48" s="204">
        <f t="shared" si="9"/>
        <v>0</v>
      </c>
      <c r="L48" s="204">
        <f t="shared" si="9"/>
        <v>0</v>
      </c>
      <c r="M48" s="204">
        <f t="shared" si="9"/>
        <v>0</v>
      </c>
      <c r="N48" s="204">
        <f t="shared" si="9"/>
        <v>0</v>
      </c>
      <c r="O48" s="205">
        <f t="shared" si="9"/>
        <v>0</v>
      </c>
    </row>
    <row r="49" spans="2:15" ht="37.5">
      <c r="B49" s="138">
        <v>1</v>
      </c>
      <c r="C49" s="126" t="s">
        <v>91</v>
      </c>
      <c r="D49" s="214">
        <v>615100</v>
      </c>
      <c r="E49" s="226">
        <f>SUM(E50:E51)</f>
        <v>0</v>
      </c>
      <c r="F49" s="226">
        <f aca="true" t="shared" si="10" ref="F49:O49">SUM(F50:F51)</f>
        <v>0</v>
      </c>
      <c r="G49" s="226">
        <f t="shared" si="10"/>
        <v>0</v>
      </c>
      <c r="H49" s="226">
        <f t="shared" si="10"/>
        <v>0</v>
      </c>
      <c r="I49" s="226">
        <f t="shared" si="10"/>
        <v>0</v>
      </c>
      <c r="J49" s="226">
        <f t="shared" si="10"/>
        <v>0</v>
      </c>
      <c r="K49" s="226">
        <f t="shared" si="10"/>
        <v>0</v>
      </c>
      <c r="L49" s="226">
        <f t="shared" si="10"/>
        <v>0</v>
      </c>
      <c r="M49" s="226">
        <f t="shared" si="10"/>
        <v>0</v>
      </c>
      <c r="N49" s="226">
        <f t="shared" si="10"/>
        <v>0</v>
      </c>
      <c r="O49" s="227">
        <f t="shared" si="10"/>
        <v>0</v>
      </c>
    </row>
    <row r="50" spans="2:15" ht="20.25">
      <c r="B50" s="138"/>
      <c r="C50" s="123"/>
      <c r="D50" s="214"/>
      <c r="E50" s="215"/>
      <c r="F50" s="215"/>
      <c r="G50" s="215"/>
      <c r="H50" s="208">
        <f t="shared" si="1"/>
        <v>0</v>
      </c>
      <c r="I50" s="215"/>
      <c r="J50" s="215"/>
      <c r="K50" s="215"/>
      <c r="L50" s="215"/>
      <c r="M50" s="215"/>
      <c r="N50" s="215"/>
      <c r="O50" s="216"/>
    </row>
    <row r="51" spans="2:15" ht="20.25">
      <c r="B51" s="138"/>
      <c r="C51" s="123"/>
      <c r="D51" s="214"/>
      <c r="E51" s="215"/>
      <c r="F51" s="215"/>
      <c r="G51" s="215"/>
      <c r="H51" s="208">
        <f t="shared" si="1"/>
        <v>0</v>
      </c>
      <c r="I51" s="215"/>
      <c r="J51" s="215"/>
      <c r="K51" s="215"/>
      <c r="L51" s="215"/>
      <c r="M51" s="215"/>
      <c r="N51" s="215"/>
      <c r="O51" s="216"/>
    </row>
    <row r="52" spans="2:15" ht="37.5">
      <c r="B52" s="138">
        <v>2</v>
      </c>
      <c r="C52" s="125" t="s">
        <v>92</v>
      </c>
      <c r="D52" s="214">
        <v>615200</v>
      </c>
      <c r="E52" s="226">
        <f>E53</f>
        <v>0</v>
      </c>
      <c r="F52" s="226">
        <f aca="true" t="shared" si="11" ref="F52:O52">F53</f>
        <v>0</v>
      </c>
      <c r="G52" s="226">
        <f t="shared" si="11"/>
        <v>0</v>
      </c>
      <c r="H52" s="226">
        <f t="shared" si="11"/>
        <v>0</v>
      </c>
      <c r="I52" s="226">
        <f t="shared" si="11"/>
        <v>0</v>
      </c>
      <c r="J52" s="226">
        <f t="shared" si="11"/>
        <v>0</v>
      </c>
      <c r="K52" s="226">
        <f t="shared" si="11"/>
        <v>0</v>
      </c>
      <c r="L52" s="226">
        <f t="shared" si="11"/>
        <v>0</v>
      </c>
      <c r="M52" s="226">
        <f t="shared" si="11"/>
        <v>0</v>
      </c>
      <c r="N52" s="226">
        <f t="shared" si="11"/>
        <v>0</v>
      </c>
      <c r="O52" s="227">
        <f t="shared" si="11"/>
        <v>0</v>
      </c>
    </row>
    <row r="53" spans="2:15" ht="20.25">
      <c r="B53" s="138"/>
      <c r="C53" s="125"/>
      <c r="D53" s="214"/>
      <c r="E53" s="215"/>
      <c r="F53" s="215"/>
      <c r="G53" s="215"/>
      <c r="H53" s="208">
        <f t="shared" si="1"/>
        <v>0</v>
      </c>
      <c r="I53" s="215"/>
      <c r="J53" s="215"/>
      <c r="K53" s="215"/>
      <c r="L53" s="215"/>
      <c r="M53" s="215"/>
      <c r="N53" s="215"/>
      <c r="O53" s="216"/>
    </row>
    <row r="54" spans="2:15" ht="37.5">
      <c r="B54" s="151" t="s">
        <v>24</v>
      </c>
      <c r="C54" s="152" t="s">
        <v>48</v>
      </c>
      <c r="D54" s="211">
        <v>616000</v>
      </c>
      <c r="E54" s="204">
        <f>E55</f>
        <v>0</v>
      </c>
      <c r="F54" s="204">
        <f aca="true" t="shared" si="12" ref="F54:O54">F55</f>
        <v>0</v>
      </c>
      <c r="G54" s="204">
        <f t="shared" si="12"/>
        <v>0</v>
      </c>
      <c r="H54" s="204">
        <f t="shared" si="12"/>
        <v>0</v>
      </c>
      <c r="I54" s="204">
        <f t="shared" si="12"/>
        <v>0</v>
      </c>
      <c r="J54" s="204">
        <f t="shared" si="12"/>
        <v>0</v>
      </c>
      <c r="K54" s="204">
        <f t="shared" si="12"/>
        <v>0</v>
      </c>
      <c r="L54" s="204">
        <f t="shared" si="12"/>
        <v>0</v>
      </c>
      <c r="M54" s="204">
        <f t="shared" si="12"/>
        <v>0</v>
      </c>
      <c r="N54" s="204">
        <f t="shared" si="12"/>
        <v>0</v>
      </c>
      <c r="O54" s="205">
        <f t="shared" si="12"/>
        <v>0</v>
      </c>
    </row>
    <row r="55" spans="2:15" ht="20.25">
      <c r="B55" s="101">
        <v>1</v>
      </c>
      <c r="C55" s="121" t="s">
        <v>93</v>
      </c>
      <c r="D55" s="219">
        <v>616200</v>
      </c>
      <c r="E55" s="220"/>
      <c r="F55" s="220"/>
      <c r="G55" s="220"/>
      <c r="H55" s="208">
        <f t="shared" si="1"/>
        <v>0</v>
      </c>
      <c r="I55" s="220"/>
      <c r="J55" s="220"/>
      <c r="K55" s="220"/>
      <c r="L55" s="220"/>
      <c r="M55" s="220"/>
      <c r="N55" s="220"/>
      <c r="O55" s="221"/>
    </row>
    <row r="56" spans="2:15" ht="57" thickBot="1">
      <c r="B56" s="151" t="s">
        <v>28</v>
      </c>
      <c r="C56" s="163" t="s">
        <v>120</v>
      </c>
      <c r="D56" s="223"/>
      <c r="E56" s="204">
        <f>SUM(E57:E62)</f>
        <v>0</v>
      </c>
      <c r="F56" s="204">
        <f aca="true" t="shared" si="13" ref="F56:O56">SUM(F57:F62)</f>
        <v>0</v>
      </c>
      <c r="G56" s="204">
        <f t="shared" si="13"/>
        <v>0</v>
      </c>
      <c r="H56" s="204">
        <f t="shared" si="13"/>
        <v>0</v>
      </c>
      <c r="I56" s="204">
        <f t="shared" si="13"/>
        <v>0</v>
      </c>
      <c r="J56" s="204">
        <f t="shared" si="13"/>
        <v>0</v>
      </c>
      <c r="K56" s="204">
        <f t="shared" si="13"/>
        <v>0</v>
      </c>
      <c r="L56" s="204">
        <f t="shared" si="13"/>
        <v>0</v>
      </c>
      <c r="M56" s="204">
        <f t="shared" si="13"/>
        <v>0</v>
      </c>
      <c r="N56" s="204">
        <f t="shared" si="13"/>
        <v>0</v>
      </c>
      <c r="O56" s="205">
        <f t="shared" si="13"/>
        <v>0</v>
      </c>
    </row>
    <row r="57" spans="2:15" ht="37.5">
      <c r="B57" s="33">
        <v>1</v>
      </c>
      <c r="C57" s="132" t="s">
        <v>94</v>
      </c>
      <c r="D57" s="210">
        <v>821100</v>
      </c>
      <c r="E57" s="207"/>
      <c r="F57" s="207"/>
      <c r="G57" s="207"/>
      <c r="H57" s="208">
        <f t="shared" si="1"/>
        <v>0</v>
      </c>
      <c r="I57" s="207"/>
      <c r="J57" s="207"/>
      <c r="K57" s="207"/>
      <c r="L57" s="207"/>
      <c r="M57" s="207"/>
      <c r="N57" s="207"/>
      <c r="O57" s="209"/>
    </row>
    <row r="58" spans="2:15" ht="20.25">
      <c r="B58" s="33">
        <v>2</v>
      </c>
      <c r="C58" s="117" t="s">
        <v>43</v>
      </c>
      <c r="D58" s="222">
        <v>821200</v>
      </c>
      <c r="E58" s="207"/>
      <c r="F58" s="207"/>
      <c r="G58" s="207"/>
      <c r="H58" s="208">
        <f t="shared" si="1"/>
        <v>0</v>
      </c>
      <c r="I58" s="207"/>
      <c r="J58" s="207"/>
      <c r="K58" s="207"/>
      <c r="L58" s="207"/>
      <c r="M58" s="207"/>
      <c r="N58" s="207"/>
      <c r="O58" s="209"/>
    </row>
    <row r="59" spans="2:15" ht="20.25">
      <c r="B59" s="33">
        <v>3</v>
      </c>
      <c r="C59" s="117" t="s">
        <v>44</v>
      </c>
      <c r="D59" s="222">
        <v>821300</v>
      </c>
      <c r="E59" s="207"/>
      <c r="F59" s="207"/>
      <c r="G59" s="207"/>
      <c r="H59" s="208">
        <f t="shared" si="1"/>
        <v>0</v>
      </c>
      <c r="I59" s="207"/>
      <c r="J59" s="207"/>
      <c r="K59" s="207"/>
      <c r="L59" s="207"/>
      <c r="M59" s="207"/>
      <c r="N59" s="207"/>
      <c r="O59" s="209"/>
    </row>
    <row r="60" spans="2:15" ht="37.5">
      <c r="B60" s="33">
        <v>4</v>
      </c>
      <c r="C60" s="125" t="s">
        <v>45</v>
      </c>
      <c r="D60" s="222">
        <v>821400</v>
      </c>
      <c r="E60" s="207"/>
      <c r="F60" s="207"/>
      <c r="G60" s="207"/>
      <c r="H60" s="208">
        <f t="shared" si="1"/>
        <v>0</v>
      </c>
      <c r="I60" s="207"/>
      <c r="J60" s="207"/>
      <c r="K60" s="207"/>
      <c r="L60" s="207"/>
      <c r="M60" s="207"/>
      <c r="N60" s="207"/>
      <c r="O60" s="209"/>
    </row>
    <row r="61" spans="2:15" ht="37.5">
      <c r="B61" s="33">
        <v>5</v>
      </c>
      <c r="C61" s="125" t="s">
        <v>46</v>
      </c>
      <c r="D61" s="222">
        <v>821500</v>
      </c>
      <c r="E61" s="207"/>
      <c r="F61" s="207"/>
      <c r="G61" s="207"/>
      <c r="H61" s="208">
        <f t="shared" si="1"/>
        <v>0</v>
      </c>
      <c r="I61" s="207"/>
      <c r="J61" s="207"/>
      <c r="K61" s="207"/>
      <c r="L61" s="207"/>
      <c r="M61" s="207"/>
      <c r="N61" s="207"/>
      <c r="O61" s="209"/>
    </row>
    <row r="62" spans="2:16" ht="42" customHeight="1">
      <c r="B62" s="33">
        <v>6</v>
      </c>
      <c r="C62" s="125" t="s">
        <v>47</v>
      </c>
      <c r="D62" s="222">
        <v>821600</v>
      </c>
      <c r="E62" s="207"/>
      <c r="F62" s="207"/>
      <c r="G62" s="207"/>
      <c r="H62" s="208">
        <f t="shared" si="1"/>
        <v>0</v>
      </c>
      <c r="I62" s="207"/>
      <c r="J62" s="207"/>
      <c r="K62" s="207"/>
      <c r="L62" s="207"/>
      <c r="M62" s="207"/>
      <c r="N62" s="207"/>
      <c r="O62" s="209"/>
      <c r="P62" s="11"/>
    </row>
    <row r="63" spans="2:16" ht="37.5">
      <c r="B63" s="151"/>
      <c r="C63" s="152" t="s">
        <v>49</v>
      </c>
      <c r="D63" s="223"/>
      <c r="E63" s="204">
        <f>E56+E54+E48+E26+E14</f>
        <v>0</v>
      </c>
      <c r="F63" s="204">
        <f aca="true" t="shared" si="14" ref="F63:O63">F56+F54+F48+F26+F14</f>
        <v>0</v>
      </c>
      <c r="G63" s="204">
        <f t="shared" si="14"/>
        <v>0</v>
      </c>
      <c r="H63" s="204">
        <f t="shared" si="14"/>
        <v>0</v>
      </c>
      <c r="I63" s="204">
        <f t="shared" si="14"/>
        <v>0</v>
      </c>
      <c r="J63" s="204">
        <f t="shared" si="14"/>
        <v>0</v>
      </c>
      <c r="K63" s="204">
        <f t="shared" si="14"/>
        <v>0</v>
      </c>
      <c r="L63" s="204">
        <f t="shared" si="14"/>
        <v>0</v>
      </c>
      <c r="M63" s="204">
        <f t="shared" si="14"/>
        <v>0</v>
      </c>
      <c r="N63" s="204">
        <f t="shared" si="14"/>
        <v>0</v>
      </c>
      <c r="O63" s="205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67"/>
      <c r="D66" s="267"/>
      <c r="E66" s="267"/>
      <c r="F66" s="267"/>
      <c r="G66" s="267"/>
      <c r="H66" s="267"/>
      <c r="I66" s="267"/>
      <c r="J66" s="267"/>
      <c r="K66" s="267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password="CA72" sheet="1" formatCells="0" formatColumns="0" formatRows="0"/>
  <mergeCells count="15">
    <mergeCell ref="B7:K7"/>
    <mergeCell ref="E8:K8"/>
    <mergeCell ref="B1:O1"/>
    <mergeCell ref="M2:N3"/>
    <mergeCell ref="B3:C3"/>
    <mergeCell ref="D3:K3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0" zoomScaleSheetLayoutView="50" zoomScalePageLayoutView="0" workbookViewId="0" topLeftCell="A1">
      <selection activeCell="F10" sqref="F10:F1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92" t="s">
        <v>95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3:15" ht="15.75" customHeight="1">
      <c r="M2" s="294" t="s">
        <v>96</v>
      </c>
      <c r="N2" s="294"/>
      <c r="O2" s="128"/>
    </row>
    <row r="3" spans="2:15" ht="21.75" customHeight="1">
      <c r="B3" s="292" t="s">
        <v>104</v>
      </c>
      <c r="C3" s="292"/>
      <c r="D3" s="295"/>
      <c r="E3" s="295"/>
      <c r="F3" s="295"/>
      <c r="G3" s="295"/>
      <c r="H3" s="295"/>
      <c r="I3" s="295"/>
      <c r="J3" s="295"/>
      <c r="K3" s="295"/>
      <c r="L3" s="108"/>
      <c r="M3" s="294"/>
      <c r="N3" s="294"/>
      <c r="O3" s="175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2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2"/>
    </row>
    <row r="6" spans="2:15" ht="15" customHeight="1">
      <c r="B6" s="150" t="s">
        <v>133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 t="s">
        <v>111</v>
      </c>
      <c r="N6" s="150"/>
      <c r="O6" s="173"/>
    </row>
    <row r="7" spans="2:15" ht="21" customHeight="1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15"/>
      <c r="M7" s="128"/>
      <c r="N7" s="128"/>
      <c r="O7" s="174"/>
    </row>
    <row r="8" spans="2:15" ht="22.5" customHeight="1">
      <c r="B8" s="150" t="s">
        <v>112</v>
      </c>
      <c r="C8" s="150"/>
      <c r="D8" s="150"/>
      <c r="E8" s="316"/>
      <c r="F8" s="316"/>
      <c r="G8" s="316"/>
      <c r="H8" s="316"/>
      <c r="I8" s="316"/>
      <c r="J8" s="316"/>
      <c r="K8" s="316"/>
      <c r="L8" s="150"/>
      <c r="M8" s="150" t="s">
        <v>113</v>
      </c>
      <c r="N8" s="150"/>
      <c r="O8" s="175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1"/>
    </row>
    <row r="10" spans="2:15" s="156" customFormat="1" ht="67.5" customHeight="1">
      <c r="B10" s="271" t="s">
        <v>1</v>
      </c>
      <c r="C10" s="274" t="s">
        <v>140</v>
      </c>
      <c r="D10" s="296" t="s">
        <v>3</v>
      </c>
      <c r="E10" s="280" t="s">
        <v>97</v>
      </c>
      <c r="F10" s="280" t="s">
        <v>148</v>
      </c>
      <c r="G10" s="283" t="s">
        <v>121</v>
      </c>
      <c r="H10" s="283" t="s">
        <v>136</v>
      </c>
      <c r="I10" s="320" t="s">
        <v>135</v>
      </c>
      <c r="J10" s="321"/>
      <c r="K10" s="321"/>
      <c r="L10" s="321"/>
      <c r="M10" s="321"/>
      <c r="N10" s="321"/>
      <c r="O10" s="322"/>
    </row>
    <row r="11" spans="2:15" s="156" customFormat="1" ht="15.75" customHeight="1" thickBot="1">
      <c r="B11" s="272"/>
      <c r="C11" s="275"/>
      <c r="D11" s="297"/>
      <c r="E11" s="281"/>
      <c r="F11" s="281"/>
      <c r="G11" s="284"/>
      <c r="H11" s="284"/>
      <c r="I11" s="323"/>
      <c r="J11" s="324"/>
      <c r="K11" s="324"/>
      <c r="L11" s="324"/>
      <c r="M11" s="324"/>
      <c r="N11" s="324"/>
      <c r="O11" s="325"/>
    </row>
    <row r="12" spans="2:15" s="156" customFormat="1" ht="64.5" customHeight="1" thickBot="1">
      <c r="B12" s="273"/>
      <c r="C12" s="276"/>
      <c r="D12" s="298"/>
      <c r="E12" s="282"/>
      <c r="F12" s="282"/>
      <c r="G12" s="285"/>
      <c r="H12" s="285"/>
      <c r="I12" s="237" t="s">
        <v>57</v>
      </c>
      <c r="J12" s="228" t="s">
        <v>58</v>
      </c>
      <c r="K12" s="228" t="s">
        <v>59</v>
      </c>
      <c r="L12" s="228" t="s">
        <v>60</v>
      </c>
      <c r="M12" s="228" t="s">
        <v>101</v>
      </c>
      <c r="N12" s="228" t="s">
        <v>102</v>
      </c>
      <c r="O12" s="229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114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20.25">
      <c r="B14" s="151" t="s">
        <v>12</v>
      </c>
      <c r="C14" s="166" t="s">
        <v>110</v>
      </c>
      <c r="D14" s="223"/>
      <c r="E14" s="204">
        <f>SUM(E15:E25)</f>
        <v>0</v>
      </c>
      <c r="F14" s="204">
        <f>SUM(F15:F25)</f>
        <v>0</v>
      </c>
      <c r="G14" s="204">
        <f>SUM(G15:G25)</f>
        <v>0</v>
      </c>
      <c r="H14" s="204">
        <f aca="true" t="shared" si="0" ref="H14:O14">SUM(H15:H25)</f>
        <v>0</v>
      </c>
      <c r="I14" s="204">
        <f t="shared" si="0"/>
        <v>0</v>
      </c>
      <c r="J14" s="204">
        <f>SUM(J15:J25)</f>
        <v>0</v>
      </c>
      <c r="K14" s="204">
        <f t="shared" si="0"/>
        <v>0</v>
      </c>
      <c r="L14" s="204">
        <f t="shared" si="0"/>
        <v>0</v>
      </c>
      <c r="M14" s="204">
        <f t="shared" si="0"/>
        <v>0</v>
      </c>
      <c r="N14" s="204">
        <f t="shared" si="0"/>
        <v>0</v>
      </c>
      <c r="O14" s="205">
        <f t="shared" si="0"/>
        <v>0</v>
      </c>
    </row>
    <row r="15" spans="2:15" ht="20.25">
      <c r="B15" s="28">
        <v>1</v>
      </c>
      <c r="C15" s="117" t="s">
        <v>38</v>
      </c>
      <c r="D15" s="206">
        <v>611100</v>
      </c>
      <c r="E15" s="207"/>
      <c r="F15" s="207"/>
      <c r="G15" s="207"/>
      <c r="H15" s="208">
        <f>SUM(I15:O15)</f>
        <v>0</v>
      </c>
      <c r="I15" s="207"/>
      <c r="J15" s="207"/>
      <c r="K15" s="207"/>
      <c r="L15" s="207"/>
      <c r="M15" s="207"/>
      <c r="N15" s="207"/>
      <c r="O15" s="209"/>
    </row>
    <row r="16" spans="2:15" ht="37.5">
      <c r="B16" s="33">
        <v>2</v>
      </c>
      <c r="C16" s="126" t="s">
        <v>80</v>
      </c>
      <c r="D16" s="210">
        <v>611200</v>
      </c>
      <c r="E16" s="207"/>
      <c r="F16" s="207"/>
      <c r="G16" s="207"/>
      <c r="H16" s="208">
        <f aca="true" t="shared" si="1" ref="H16:H62">SUM(I16:O16)</f>
        <v>0</v>
      </c>
      <c r="I16" s="207"/>
      <c r="J16" s="207"/>
      <c r="K16" s="207"/>
      <c r="L16" s="207"/>
      <c r="M16" s="207"/>
      <c r="N16" s="207"/>
      <c r="O16" s="209"/>
    </row>
    <row r="17" spans="2:15" ht="20.25">
      <c r="B17" s="33">
        <v>3</v>
      </c>
      <c r="C17" s="119" t="s">
        <v>14</v>
      </c>
      <c r="D17" s="210">
        <v>613100</v>
      </c>
      <c r="E17" s="207"/>
      <c r="F17" s="207"/>
      <c r="G17" s="207"/>
      <c r="H17" s="208">
        <f t="shared" si="1"/>
        <v>0</v>
      </c>
      <c r="I17" s="207"/>
      <c r="J17" s="207"/>
      <c r="K17" s="207"/>
      <c r="L17" s="207"/>
      <c r="M17" s="207"/>
      <c r="N17" s="207"/>
      <c r="O17" s="209"/>
    </row>
    <row r="18" spans="2:15" ht="37.5">
      <c r="B18" s="33">
        <v>4</v>
      </c>
      <c r="C18" s="126" t="s">
        <v>81</v>
      </c>
      <c r="D18" s="210">
        <v>613200</v>
      </c>
      <c r="E18" s="207"/>
      <c r="F18" s="207"/>
      <c r="G18" s="207"/>
      <c r="H18" s="208">
        <f t="shared" si="1"/>
        <v>0</v>
      </c>
      <c r="I18" s="207"/>
      <c r="J18" s="207"/>
      <c r="K18" s="207"/>
      <c r="L18" s="207"/>
      <c r="M18" s="207"/>
      <c r="N18" s="207"/>
      <c r="O18" s="209"/>
    </row>
    <row r="19" spans="2:15" ht="37.5">
      <c r="B19" s="33">
        <v>5</v>
      </c>
      <c r="C19" s="126" t="s">
        <v>16</v>
      </c>
      <c r="D19" s="210">
        <v>613300</v>
      </c>
      <c r="E19" s="207"/>
      <c r="F19" s="207"/>
      <c r="G19" s="207"/>
      <c r="H19" s="208">
        <f t="shared" si="1"/>
        <v>0</v>
      </c>
      <c r="I19" s="207"/>
      <c r="J19" s="207"/>
      <c r="K19" s="207"/>
      <c r="L19" s="207"/>
      <c r="M19" s="207"/>
      <c r="N19" s="207"/>
      <c r="O19" s="209"/>
    </row>
    <row r="20" spans="2:15" ht="20.25">
      <c r="B20" s="33">
        <v>6</v>
      </c>
      <c r="C20" s="119" t="s">
        <v>40</v>
      </c>
      <c r="D20" s="210">
        <v>613400</v>
      </c>
      <c r="E20" s="207"/>
      <c r="F20" s="207"/>
      <c r="G20" s="207"/>
      <c r="H20" s="208">
        <f t="shared" si="1"/>
        <v>0</v>
      </c>
      <c r="I20" s="207"/>
      <c r="J20" s="207"/>
      <c r="K20" s="207"/>
      <c r="L20" s="207"/>
      <c r="M20" s="207"/>
      <c r="N20" s="207"/>
      <c r="O20" s="209"/>
    </row>
    <row r="21" spans="2:15" ht="37.5">
      <c r="B21" s="33">
        <v>7</v>
      </c>
      <c r="C21" s="126" t="s">
        <v>41</v>
      </c>
      <c r="D21" s="210">
        <v>613500</v>
      </c>
      <c r="E21" s="207"/>
      <c r="F21" s="207"/>
      <c r="G21" s="207"/>
      <c r="H21" s="208">
        <f t="shared" si="1"/>
        <v>0</v>
      </c>
      <c r="I21" s="207"/>
      <c r="J21" s="207"/>
      <c r="K21" s="207"/>
      <c r="L21" s="207"/>
      <c r="M21" s="207"/>
      <c r="N21" s="207"/>
      <c r="O21" s="209"/>
    </row>
    <row r="22" spans="2:15" ht="20.25">
      <c r="B22" s="33">
        <v>8</v>
      </c>
      <c r="C22" s="119" t="s">
        <v>105</v>
      </c>
      <c r="D22" s="210">
        <v>613600</v>
      </c>
      <c r="E22" s="207"/>
      <c r="F22" s="207"/>
      <c r="G22" s="207"/>
      <c r="H22" s="208">
        <f t="shared" si="1"/>
        <v>0</v>
      </c>
      <c r="I22" s="207"/>
      <c r="J22" s="207"/>
      <c r="K22" s="207"/>
      <c r="L22" s="207"/>
      <c r="M22" s="207"/>
      <c r="N22" s="207"/>
      <c r="O22" s="209"/>
    </row>
    <row r="23" spans="2:15" ht="20.25">
      <c r="B23" s="33">
        <v>9</v>
      </c>
      <c r="C23" s="119" t="s">
        <v>18</v>
      </c>
      <c r="D23" s="210">
        <v>613700</v>
      </c>
      <c r="E23" s="207"/>
      <c r="F23" s="207"/>
      <c r="G23" s="207"/>
      <c r="H23" s="208">
        <f t="shared" si="1"/>
        <v>0</v>
      </c>
      <c r="I23" s="207"/>
      <c r="J23" s="207"/>
      <c r="K23" s="207"/>
      <c r="L23" s="207"/>
      <c r="M23" s="207"/>
      <c r="N23" s="207"/>
      <c r="O23" s="209"/>
    </row>
    <row r="24" spans="2:15" ht="37.5">
      <c r="B24" s="33">
        <v>10</v>
      </c>
      <c r="C24" s="126" t="s">
        <v>83</v>
      </c>
      <c r="D24" s="210">
        <v>613800</v>
      </c>
      <c r="E24" s="207"/>
      <c r="F24" s="207"/>
      <c r="G24" s="207"/>
      <c r="H24" s="208">
        <f t="shared" si="1"/>
        <v>0</v>
      </c>
      <c r="I24" s="207"/>
      <c r="J24" s="207"/>
      <c r="K24" s="207"/>
      <c r="L24" s="207"/>
      <c r="M24" s="207"/>
      <c r="N24" s="207"/>
      <c r="O24" s="209"/>
    </row>
    <row r="25" spans="2:15" ht="37.5">
      <c r="B25" s="33">
        <v>11</v>
      </c>
      <c r="C25" s="126" t="s">
        <v>20</v>
      </c>
      <c r="D25" s="210">
        <v>613900</v>
      </c>
      <c r="E25" s="207"/>
      <c r="F25" s="207"/>
      <c r="G25" s="207"/>
      <c r="H25" s="208">
        <f t="shared" si="1"/>
        <v>0</v>
      </c>
      <c r="I25" s="207"/>
      <c r="J25" s="207"/>
      <c r="K25" s="207"/>
      <c r="L25" s="207"/>
      <c r="M25" s="207"/>
      <c r="N25" s="207"/>
      <c r="O25" s="209"/>
    </row>
    <row r="26" spans="2:15" ht="65.25" customHeight="1" thickBot="1">
      <c r="B26" s="151" t="s">
        <v>21</v>
      </c>
      <c r="C26" s="163" t="s">
        <v>109</v>
      </c>
      <c r="D26" s="211">
        <v>614000</v>
      </c>
      <c r="E26" s="204">
        <f>E27+E30+E32+E41+E44+E46</f>
        <v>0</v>
      </c>
      <c r="F26" s="204">
        <f aca="true" t="shared" si="2" ref="F26:O26">F27+F30+F32+F41+F44+F46</f>
        <v>0</v>
      </c>
      <c r="G26" s="204">
        <f t="shared" si="2"/>
        <v>0</v>
      </c>
      <c r="H26" s="204">
        <f t="shared" si="2"/>
        <v>0</v>
      </c>
      <c r="I26" s="204">
        <f t="shared" si="2"/>
        <v>0</v>
      </c>
      <c r="J26" s="204">
        <f t="shared" si="2"/>
        <v>0</v>
      </c>
      <c r="K26" s="204">
        <f t="shared" si="2"/>
        <v>0</v>
      </c>
      <c r="L26" s="204">
        <f t="shared" si="2"/>
        <v>0</v>
      </c>
      <c r="M26" s="204">
        <f t="shared" si="2"/>
        <v>0</v>
      </c>
      <c r="N26" s="204">
        <f t="shared" si="2"/>
        <v>0</v>
      </c>
      <c r="O26" s="205">
        <f t="shared" si="2"/>
        <v>0</v>
      </c>
    </row>
    <row r="27" spans="2:15" ht="20.25">
      <c r="B27" s="138">
        <v>1</v>
      </c>
      <c r="C27" s="126" t="s">
        <v>85</v>
      </c>
      <c r="D27" s="214">
        <v>614100</v>
      </c>
      <c r="E27" s="226">
        <f>E28+E29</f>
        <v>0</v>
      </c>
      <c r="F27" s="226">
        <f>F28+F29</f>
        <v>0</v>
      </c>
      <c r="G27" s="226">
        <f>G28+G29</f>
        <v>0</v>
      </c>
      <c r="H27" s="226">
        <f>H28+H29</f>
        <v>0</v>
      </c>
      <c r="I27" s="226">
        <f>I28+I29</f>
        <v>0</v>
      </c>
      <c r="J27" s="226">
        <f aca="true" t="shared" si="3" ref="J27:O27">J28+J29</f>
        <v>0</v>
      </c>
      <c r="K27" s="226">
        <f t="shared" si="3"/>
        <v>0</v>
      </c>
      <c r="L27" s="226">
        <f t="shared" si="3"/>
        <v>0</v>
      </c>
      <c r="M27" s="226">
        <f t="shared" si="3"/>
        <v>0</v>
      </c>
      <c r="N27" s="226">
        <f t="shared" si="3"/>
        <v>0</v>
      </c>
      <c r="O27" s="227">
        <f t="shared" si="3"/>
        <v>0</v>
      </c>
    </row>
    <row r="28" spans="2:15" ht="20.25">
      <c r="B28" s="138"/>
      <c r="C28" s="123"/>
      <c r="D28" s="214"/>
      <c r="E28" s="207"/>
      <c r="F28" s="207"/>
      <c r="G28" s="207"/>
      <c r="H28" s="208">
        <f t="shared" si="1"/>
        <v>0</v>
      </c>
      <c r="I28" s="215"/>
      <c r="J28" s="215"/>
      <c r="K28" s="215"/>
      <c r="L28" s="215"/>
      <c r="M28" s="215"/>
      <c r="N28" s="215"/>
      <c r="O28" s="216"/>
    </row>
    <row r="29" spans="2:15" ht="20.25">
      <c r="B29" s="138"/>
      <c r="C29" s="123"/>
      <c r="D29" s="214"/>
      <c r="E29" s="207"/>
      <c r="F29" s="207"/>
      <c r="G29" s="207"/>
      <c r="H29" s="208">
        <f t="shared" si="1"/>
        <v>0</v>
      </c>
      <c r="I29" s="215"/>
      <c r="J29" s="215"/>
      <c r="K29" s="215"/>
      <c r="L29" s="215"/>
      <c r="M29" s="215"/>
      <c r="N29" s="215"/>
      <c r="O29" s="216"/>
    </row>
    <row r="30" spans="2:15" ht="20.25">
      <c r="B30" s="138">
        <v>2</v>
      </c>
      <c r="C30" s="123" t="s">
        <v>86</v>
      </c>
      <c r="D30" s="214">
        <v>614200</v>
      </c>
      <c r="E30" s="208">
        <f>E31</f>
        <v>0</v>
      </c>
      <c r="F30" s="208">
        <f aca="true" t="shared" si="4" ref="F30:O30">F31</f>
        <v>0</v>
      </c>
      <c r="G30" s="208">
        <f t="shared" si="4"/>
        <v>0</v>
      </c>
      <c r="H30" s="208">
        <f t="shared" si="4"/>
        <v>0</v>
      </c>
      <c r="I30" s="208">
        <f t="shared" si="4"/>
        <v>0</v>
      </c>
      <c r="J30" s="208">
        <f t="shared" si="4"/>
        <v>0</v>
      </c>
      <c r="K30" s="208">
        <f t="shared" si="4"/>
        <v>0</v>
      </c>
      <c r="L30" s="208">
        <f t="shared" si="4"/>
        <v>0</v>
      </c>
      <c r="M30" s="208">
        <f t="shared" si="4"/>
        <v>0</v>
      </c>
      <c r="N30" s="208">
        <f t="shared" si="4"/>
        <v>0</v>
      </c>
      <c r="O30" s="217">
        <f t="shared" si="4"/>
        <v>0</v>
      </c>
    </row>
    <row r="31" spans="2:15" ht="20.25">
      <c r="B31" s="138"/>
      <c r="C31" s="123"/>
      <c r="D31" s="214"/>
      <c r="E31" s="207"/>
      <c r="F31" s="207"/>
      <c r="G31" s="207"/>
      <c r="H31" s="208">
        <f t="shared" si="1"/>
        <v>0</v>
      </c>
      <c r="I31" s="215"/>
      <c r="J31" s="215"/>
      <c r="K31" s="215"/>
      <c r="L31" s="215"/>
      <c r="M31" s="215"/>
      <c r="N31" s="215"/>
      <c r="O31" s="216"/>
    </row>
    <row r="32" spans="2:15" ht="37.5">
      <c r="B32" s="138">
        <v>3</v>
      </c>
      <c r="C32" s="126" t="s">
        <v>87</v>
      </c>
      <c r="D32" s="214">
        <v>614300</v>
      </c>
      <c r="E32" s="208">
        <f>SUM(E33:E40)</f>
        <v>0</v>
      </c>
      <c r="F32" s="208">
        <f aca="true" t="shared" si="5" ref="F32:O32">SUM(F33:F40)</f>
        <v>0</v>
      </c>
      <c r="G32" s="208">
        <f t="shared" si="5"/>
        <v>0</v>
      </c>
      <c r="H32" s="208">
        <f t="shared" si="5"/>
        <v>0</v>
      </c>
      <c r="I32" s="208">
        <f t="shared" si="5"/>
        <v>0</v>
      </c>
      <c r="J32" s="208">
        <f t="shared" si="5"/>
        <v>0</v>
      </c>
      <c r="K32" s="208">
        <f t="shared" si="5"/>
        <v>0</v>
      </c>
      <c r="L32" s="208">
        <f t="shared" si="5"/>
        <v>0</v>
      </c>
      <c r="M32" s="208">
        <f t="shared" si="5"/>
        <v>0</v>
      </c>
      <c r="N32" s="208">
        <f t="shared" si="5"/>
        <v>0</v>
      </c>
      <c r="O32" s="217">
        <f t="shared" si="5"/>
        <v>0</v>
      </c>
    </row>
    <row r="33" spans="2:15" ht="20.25">
      <c r="B33" s="138"/>
      <c r="C33" s="123"/>
      <c r="D33" s="214"/>
      <c r="E33" s="207"/>
      <c r="F33" s="207"/>
      <c r="G33" s="207"/>
      <c r="H33" s="208">
        <f t="shared" si="1"/>
        <v>0</v>
      </c>
      <c r="I33" s="215"/>
      <c r="J33" s="215"/>
      <c r="K33" s="215"/>
      <c r="L33" s="215"/>
      <c r="M33" s="215"/>
      <c r="N33" s="215"/>
      <c r="O33" s="216"/>
    </row>
    <row r="34" spans="2:15" ht="20.25">
      <c r="B34" s="138"/>
      <c r="C34" s="123"/>
      <c r="D34" s="214"/>
      <c r="E34" s="207"/>
      <c r="F34" s="207"/>
      <c r="G34" s="207"/>
      <c r="H34" s="208">
        <f t="shared" si="1"/>
        <v>0</v>
      </c>
      <c r="I34" s="215"/>
      <c r="J34" s="215"/>
      <c r="K34" s="215"/>
      <c r="L34" s="215"/>
      <c r="M34" s="215"/>
      <c r="N34" s="215"/>
      <c r="O34" s="216"/>
    </row>
    <row r="35" spans="2:15" ht="20.25">
      <c r="B35" s="138"/>
      <c r="C35" s="123"/>
      <c r="D35" s="214"/>
      <c r="E35" s="207"/>
      <c r="F35" s="207"/>
      <c r="G35" s="207"/>
      <c r="H35" s="208">
        <f t="shared" si="1"/>
        <v>0</v>
      </c>
      <c r="I35" s="215"/>
      <c r="J35" s="215"/>
      <c r="K35" s="215"/>
      <c r="L35" s="215"/>
      <c r="M35" s="215"/>
      <c r="N35" s="215"/>
      <c r="O35" s="216"/>
    </row>
    <row r="36" spans="2:15" ht="20.25">
      <c r="B36" s="138"/>
      <c r="C36" s="123"/>
      <c r="D36" s="214"/>
      <c r="E36" s="207"/>
      <c r="F36" s="207"/>
      <c r="G36" s="207"/>
      <c r="H36" s="208">
        <f t="shared" si="1"/>
        <v>0</v>
      </c>
      <c r="I36" s="215"/>
      <c r="J36" s="215"/>
      <c r="K36" s="215"/>
      <c r="L36" s="215"/>
      <c r="M36" s="215"/>
      <c r="N36" s="215"/>
      <c r="O36" s="216"/>
    </row>
    <row r="37" spans="2:15" ht="20.25">
      <c r="B37" s="33"/>
      <c r="C37" s="142"/>
      <c r="D37" s="210"/>
      <c r="E37" s="209"/>
      <c r="F37" s="209"/>
      <c r="G37" s="209"/>
      <c r="H37" s="217">
        <f t="shared" si="1"/>
        <v>0</v>
      </c>
      <c r="I37" s="209"/>
      <c r="J37" s="209"/>
      <c r="K37" s="209"/>
      <c r="L37" s="209"/>
      <c r="M37" s="209"/>
      <c r="N37" s="209"/>
      <c r="O37" s="209"/>
    </row>
    <row r="38" spans="2:15" ht="20.25">
      <c r="B38" s="138"/>
      <c r="C38" s="123"/>
      <c r="D38" s="214"/>
      <c r="E38" s="207"/>
      <c r="F38" s="207"/>
      <c r="G38" s="207"/>
      <c r="H38" s="208">
        <f t="shared" si="1"/>
        <v>0</v>
      </c>
      <c r="I38" s="215"/>
      <c r="J38" s="215"/>
      <c r="K38" s="215"/>
      <c r="L38" s="215"/>
      <c r="M38" s="215"/>
      <c r="N38" s="215"/>
      <c r="O38" s="216"/>
    </row>
    <row r="39" spans="2:15" ht="20.25">
      <c r="B39" s="138"/>
      <c r="C39" s="123"/>
      <c r="D39" s="214"/>
      <c r="E39" s="207"/>
      <c r="F39" s="207"/>
      <c r="G39" s="207"/>
      <c r="H39" s="208">
        <f t="shared" si="1"/>
        <v>0</v>
      </c>
      <c r="I39" s="215"/>
      <c r="J39" s="215"/>
      <c r="K39" s="215"/>
      <c r="L39" s="215"/>
      <c r="M39" s="215"/>
      <c r="N39" s="215"/>
      <c r="O39" s="216"/>
    </row>
    <row r="40" spans="2:15" ht="20.25">
      <c r="B40" s="33"/>
      <c r="C40" s="142"/>
      <c r="D40" s="210"/>
      <c r="E40" s="209"/>
      <c r="F40" s="209"/>
      <c r="G40" s="209"/>
      <c r="H40" s="217">
        <f t="shared" si="1"/>
        <v>0</v>
      </c>
      <c r="I40" s="209"/>
      <c r="J40" s="209"/>
      <c r="K40" s="209"/>
      <c r="L40" s="209"/>
      <c r="M40" s="209"/>
      <c r="N40" s="209"/>
      <c r="O40" s="209"/>
    </row>
    <row r="41" spans="2:15" ht="20.25">
      <c r="B41" s="138">
        <v>4</v>
      </c>
      <c r="C41" s="123" t="s">
        <v>88</v>
      </c>
      <c r="D41" s="214">
        <v>614700</v>
      </c>
      <c r="E41" s="208">
        <f>SUM(E42:E43)</f>
        <v>0</v>
      </c>
      <c r="F41" s="208">
        <f aca="true" t="shared" si="6" ref="F41:O41">SUM(F42:F43)</f>
        <v>0</v>
      </c>
      <c r="G41" s="208">
        <f t="shared" si="6"/>
        <v>0</v>
      </c>
      <c r="H41" s="208">
        <f t="shared" si="6"/>
        <v>0</v>
      </c>
      <c r="I41" s="208">
        <f t="shared" si="6"/>
        <v>0</v>
      </c>
      <c r="J41" s="208">
        <f t="shared" si="6"/>
        <v>0</v>
      </c>
      <c r="K41" s="208">
        <f t="shared" si="6"/>
        <v>0</v>
      </c>
      <c r="L41" s="208">
        <f t="shared" si="6"/>
        <v>0</v>
      </c>
      <c r="M41" s="208">
        <f t="shared" si="6"/>
        <v>0</v>
      </c>
      <c r="N41" s="208">
        <f t="shared" si="6"/>
        <v>0</v>
      </c>
      <c r="O41" s="217">
        <f t="shared" si="6"/>
        <v>0</v>
      </c>
    </row>
    <row r="42" spans="2:15" ht="20.25">
      <c r="B42" s="138"/>
      <c r="C42" s="123"/>
      <c r="D42" s="214"/>
      <c r="E42" s="207"/>
      <c r="F42" s="207"/>
      <c r="G42" s="207"/>
      <c r="H42" s="208">
        <f t="shared" si="1"/>
        <v>0</v>
      </c>
      <c r="I42" s="215"/>
      <c r="J42" s="215"/>
      <c r="K42" s="215"/>
      <c r="L42" s="215"/>
      <c r="M42" s="215"/>
      <c r="N42" s="215"/>
      <c r="O42" s="216"/>
    </row>
    <row r="43" spans="2:15" ht="20.25">
      <c r="B43" s="138"/>
      <c r="C43" s="123"/>
      <c r="D43" s="214"/>
      <c r="E43" s="207"/>
      <c r="F43" s="207"/>
      <c r="G43" s="207"/>
      <c r="H43" s="208">
        <f t="shared" si="1"/>
        <v>0</v>
      </c>
      <c r="I43" s="215"/>
      <c r="J43" s="215"/>
      <c r="K43" s="215"/>
      <c r="L43" s="215"/>
      <c r="M43" s="215"/>
      <c r="N43" s="215"/>
      <c r="O43" s="216"/>
    </row>
    <row r="44" spans="2:15" ht="20.25">
      <c r="B44" s="138">
        <v>5</v>
      </c>
      <c r="C44" s="123" t="s">
        <v>89</v>
      </c>
      <c r="D44" s="214">
        <v>614800</v>
      </c>
      <c r="E44" s="208">
        <f>E45</f>
        <v>0</v>
      </c>
      <c r="F44" s="208">
        <f aca="true" t="shared" si="7" ref="F44:O44">F45</f>
        <v>0</v>
      </c>
      <c r="G44" s="208">
        <f t="shared" si="7"/>
        <v>0</v>
      </c>
      <c r="H44" s="208">
        <f t="shared" si="7"/>
        <v>0</v>
      </c>
      <c r="I44" s="208">
        <f t="shared" si="7"/>
        <v>0</v>
      </c>
      <c r="J44" s="208">
        <f t="shared" si="7"/>
        <v>0</v>
      </c>
      <c r="K44" s="208">
        <f t="shared" si="7"/>
        <v>0</v>
      </c>
      <c r="L44" s="208">
        <f t="shared" si="7"/>
        <v>0</v>
      </c>
      <c r="M44" s="208">
        <f t="shared" si="7"/>
        <v>0</v>
      </c>
      <c r="N44" s="208">
        <f t="shared" si="7"/>
        <v>0</v>
      </c>
      <c r="O44" s="217">
        <f t="shared" si="7"/>
        <v>0</v>
      </c>
    </row>
    <row r="45" spans="2:15" ht="20.25">
      <c r="B45" s="138"/>
      <c r="C45" s="123"/>
      <c r="D45" s="214"/>
      <c r="E45" s="207"/>
      <c r="F45" s="207"/>
      <c r="G45" s="207"/>
      <c r="H45" s="208">
        <f t="shared" si="1"/>
        <v>0</v>
      </c>
      <c r="I45" s="215"/>
      <c r="J45" s="215"/>
      <c r="K45" s="215"/>
      <c r="L45" s="215"/>
      <c r="M45" s="215"/>
      <c r="N45" s="215"/>
      <c r="O45" s="216"/>
    </row>
    <row r="46" spans="2:15" ht="20.25">
      <c r="B46" s="138">
        <v>6</v>
      </c>
      <c r="C46" s="123" t="s">
        <v>90</v>
      </c>
      <c r="D46" s="214">
        <v>614900</v>
      </c>
      <c r="E46" s="208">
        <f>E47</f>
        <v>0</v>
      </c>
      <c r="F46" s="208">
        <f aca="true" t="shared" si="8" ref="F46:O46">F47</f>
        <v>0</v>
      </c>
      <c r="G46" s="208">
        <f t="shared" si="8"/>
        <v>0</v>
      </c>
      <c r="H46" s="208">
        <f t="shared" si="8"/>
        <v>0</v>
      </c>
      <c r="I46" s="208">
        <f t="shared" si="8"/>
        <v>0</v>
      </c>
      <c r="J46" s="208">
        <f t="shared" si="8"/>
        <v>0</v>
      </c>
      <c r="K46" s="208">
        <f t="shared" si="8"/>
        <v>0</v>
      </c>
      <c r="L46" s="208">
        <f t="shared" si="8"/>
        <v>0</v>
      </c>
      <c r="M46" s="208">
        <f t="shared" si="8"/>
        <v>0</v>
      </c>
      <c r="N46" s="208">
        <f t="shared" si="8"/>
        <v>0</v>
      </c>
      <c r="O46" s="217">
        <f t="shared" si="8"/>
        <v>0</v>
      </c>
    </row>
    <row r="47" spans="2:15" ht="20.25">
      <c r="B47" s="138"/>
      <c r="C47" s="118"/>
      <c r="D47" s="218"/>
      <c r="E47" s="207"/>
      <c r="F47" s="207"/>
      <c r="G47" s="207"/>
      <c r="H47" s="208">
        <f t="shared" si="1"/>
        <v>0</v>
      </c>
      <c r="I47" s="215"/>
      <c r="J47" s="215"/>
      <c r="K47" s="215"/>
      <c r="L47" s="215"/>
      <c r="M47" s="215"/>
      <c r="N47" s="215"/>
      <c r="O47" s="216"/>
    </row>
    <row r="48" spans="2:15" ht="38.25" thickBot="1">
      <c r="B48" s="151" t="s">
        <v>23</v>
      </c>
      <c r="C48" s="163" t="s">
        <v>107</v>
      </c>
      <c r="D48" s="211">
        <v>615000</v>
      </c>
      <c r="E48" s="204">
        <f>E49+E52</f>
        <v>0</v>
      </c>
      <c r="F48" s="204">
        <f aca="true" t="shared" si="9" ref="F48:O48">F49+F52</f>
        <v>0</v>
      </c>
      <c r="G48" s="204">
        <f t="shared" si="9"/>
        <v>0</v>
      </c>
      <c r="H48" s="204">
        <f t="shared" si="9"/>
        <v>0</v>
      </c>
      <c r="I48" s="204">
        <f t="shared" si="9"/>
        <v>0</v>
      </c>
      <c r="J48" s="204">
        <f t="shared" si="9"/>
        <v>0</v>
      </c>
      <c r="K48" s="204">
        <f t="shared" si="9"/>
        <v>0</v>
      </c>
      <c r="L48" s="204">
        <f t="shared" si="9"/>
        <v>0</v>
      </c>
      <c r="M48" s="204">
        <f t="shared" si="9"/>
        <v>0</v>
      </c>
      <c r="N48" s="204">
        <f t="shared" si="9"/>
        <v>0</v>
      </c>
      <c r="O48" s="205">
        <f t="shared" si="9"/>
        <v>0</v>
      </c>
    </row>
    <row r="49" spans="2:15" ht="37.5">
      <c r="B49" s="138">
        <v>1</v>
      </c>
      <c r="C49" s="126" t="s">
        <v>91</v>
      </c>
      <c r="D49" s="214">
        <v>615100</v>
      </c>
      <c r="E49" s="226">
        <f>SUM(E50:E51)</f>
        <v>0</v>
      </c>
      <c r="F49" s="226">
        <f aca="true" t="shared" si="10" ref="F49:O49">SUM(F50:F51)</f>
        <v>0</v>
      </c>
      <c r="G49" s="226">
        <f t="shared" si="10"/>
        <v>0</v>
      </c>
      <c r="H49" s="226">
        <f t="shared" si="10"/>
        <v>0</v>
      </c>
      <c r="I49" s="226">
        <f t="shared" si="10"/>
        <v>0</v>
      </c>
      <c r="J49" s="226">
        <f t="shared" si="10"/>
        <v>0</v>
      </c>
      <c r="K49" s="226">
        <f t="shared" si="10"/>
        <v>0</v>
      </c>
      <c r="L49" s="226">
        <f t="shared" si="10"/>
        <v>0</v>
      </c>
      <c r="M49" s="226">
        <f t="shared" si="10"/>
        <v>0</v>
      </c>
      <c r="N49" s="226">
        <f t="shared" si="10"/>
        <v>0</v>
      </c>
      <c r="O49" s="227">
        <f t="shared" si="10"/>
        <v>0</v>
      </c>
    </row>
    <row r="50" spans="2:15" ht="20.25">
      <c r="B50" s="138"/>
      <c r="C50" s="123"/>
      <c r="D50" s="214"/>
      <c r="E50" s="215"/>
      <c r="F50" s="215"/>
      <c r="G50" s="215"/>
      <c r="H50" s="208">
        <f t="shared" si="1"/>
        <v>0</v>
      </c>
      <c r="I50" s="215"/>
      <c r="J50" s="215"/>
      <c r="K50" s="215"/>
      <c r="L50" s="215"/>
      <c r="M50" s="215"/>
      <c r="N50" s="215"/>
      <c r="O50" s="216"/>
    </row>
    <row r="51" spans="2:15" ht="20.25">
      <c r="B51" s="138"/>
      <c r="C51" s="123"/>
      <c r="D51" s="214"/>
      <c r="E51" s="215"/>
      <c r="F51" s="215"/>
      <c r="G51" s="215"/>
      <c r="H51" s="208">
        <f t="shared" si="1"/>
        <v>0</v>
      </c>
      <c r="I51" s="215"/>
      <c r="J51" s="215"/>
      <c r="K51" s="215"/>
      <c r="L51" s="215"/>
      <c r="M51" s="215"/>
      <c r="N51" s="215"/>
      <c r="O51" s="216"/>
    </row>
    <row r="52" spans="2:15" ht="37.5">
      <c r="B52" s="138">
        <v>2</v>
      </c>
      <c r="C52" s="125" t="s">
        <v>92</v>
      </c>
      <c r="D52" s="214">
        <v>615200</v>
      </c>
      <c r="E52" s="226">
        <f>E53</f>
        <v>0</v>
      </c>
      <c r="F52" s="226">
        <f aca="true" t="shared" si="11" ref="F52:O52">F53</f>
        <v>0</v>
      </c>
      <c r="G52" s="226">
        <f t="shared" si="11"/>
        <v>0</v>
      </c>
      <c r="H52" s="226">
        <f t="shared" si="11"/>
        <v>0</v>
      </c>
      <c r="I52" s="226">
        <f t="shared" si="11"/>
        <v>0</v>
      </c>
      <c r="J52" s="226">
        <f t="shared" si="11"/>
        <v>0</v>
      </c>
      <c r="K52" s="226">
        <f t="shared" si="11"/>
        <v>0</v>
      </c>
      <c r="L52" s="226">
        <f t="shared" si="11"/>
        <v>0</v>
      </c>
      <c r="M52" s="226">
        <f t="shared" si="11"/>
        <v>0</v>
      </c>
      <c r="N52" s="226">
        <f t="shared" si="11"/>
        <v>0</v>
      </c>
      <c r="O52" s="227">
        <f t="shared" si="11"/>
        <v>0</v>
      </c>
    </row>
    <row r="53" spans="2:15" ht="20.25">
      <c r="B53" s="138"/>
      <c r="C53" s="125"/>
      <c r="D53" s="214"/>
      <c r="E53" s="215"/>
      <c r="F53" s="215"/>
      <c r="G53" s="215"/>
      <c r="H53" s="208">
        <f t="shared" si="1"/>
        <v>0</v>
      </c>
      <c r="I53" s="215"/>
      <c r="J53" s="215"/>
      <c r="K53" s="215"/>
      <c r="L53" s="215"/>
      <c r="M53" s="215"/>
      <c r="N53" s="215"/>
      <c r="O53" s="216"/>
    </row>
    <row r="54" spans="2:15" ht="37.5">
      <c r="B54" s="151" t="s">
        <v>24</v>
      </c>
      <c r="C54" s="152" t="s">
        <v>48</v>
      </c>
      <c r="D54" s="211">
        <v>616000</v>
      </c>
      <c r="E54" s="204">
        <f>E55</f>
        <v>0</v>
      </c>
      <c r="F54" s="204">
        <f aca="true" t="shared" si="12" ref="F54:O54">F55</f>
        <v>0</v>
      </c>
      <c r="G54" s="204">
        <f t="shared" si="12"/>
        <v>0</v>
      </c>
      <c r="H54" s="204">
        <f t="shared" si="12"/>
        <v>0</v>
      </c>
      <c r="I54" s="204">
        <f t="shared" si="12"/>
        <v>0</v>
      </c>
      <c r="J54" s="204">
        <f t="shared" si="12"/>
        <v>0</v>
      </c>
      <c r="K54" s="204">
        <f t="shared" si="12"/>
        <v>0</v>
      </c>
      <c r="L54" s="204">
        <f t="shared" si="12"/>
        <v>0</v>
      </c>
      <c r="M54" s="204">
        <f t="shared" si="12"/>
        <v>0</v>
      </c>
      <c r="N54" s="204">
        <f t="shared" si="12"/>
        <v>0</v>
      </c>
      <c r="O54" s="205">
        <f t="shared" si="12"/>
        <v>0</v>
      </c>
    </row>
    <row r="55" spans="2:15" ht="20.25">
      <c r="B55" s="101">
        <v>1</v>
      </c>
      <c r="C55" s="121" t="s">
        <v>93</v>
      </c>
      <c r="D55" s="219">
        <v>616200</v>
      </c>
      <c r="E55" s="220"/>
      <c r="F55" s="220"/>
      <c r="G55" s="220"/>
      <c r="H55" s="208">
        <f t="shared" si="1"/>
        <v>0</v>
      </c>
      <c r="I55" s="220"/>
      <c r="J55" s="220"/>
      <c r="K55" s="220"/>
      <c r="L55" s="220"/>
      <c r="M55" s="220"/>
      <c r="N55" s="220"/>
      <c r="O55" s="221"/>
    </row>
    <row r="56" spans="2:15" ht="57" thickBot="1">
      <c r="B56" s="151" t="s">
        <v>28</v>
      </c>
      <c r="C56" s="163" t="s">
        <v>120</v>
      </c>
      <c r="D56" s="223"/>
      <c r="E56" s="204">
        <f>SUM(E57:E62)</f>
        <v>0</v>
      </c>
      <c r="F56" s="204">
        <f aca="true" t="shared" si="13" ref="F56:O56">SUM(F57:F62)</f>
        <v>0</v>
      </c>
      <c r="G56" s="204">
        <f t="shared" si="13"/>
        <v>0</v>
      </c>
      <c r="H56" s="204">
        <f t="shared" si="13"/>
        <v>0</v>
      </c>
      <c r="I56" s="204">
        <f t="shared" si="13"/>
        <v>0</v>
      </c>
      <c r="J56" s="204">
        <f t="shared" si="13"/>
        <v>0</v>
      </c>
      <c r="K56" s="204">
        <f t="shared" si="13"/>
        <v>0</v>
      </c>
      <c r="L56" s="204">
        <f t="shared" si="13"/>
        <v>0</v>
      </c>
      <c r="M56" s="204">
        <f t="shared" si="13"/>
        <v>0</v>
      </c>
      <c r="N56" s="204">
        <f t="shared" si="13"/>
        <v>0</v>
      </c>
      <c r="O56" s="205">
        <f t="shared" si="13"/>
        <v>0</v>
      </c>
    </row>
    <row r="57" spans="2:15" ht="37.5">
      <c r="B57" s="33">
        <v>1</v>
      </c>
      <c r="C57" s="132" t="s">
        <v>94</v>
      </c>
      <c r="D57" s="210">
        <v>821100</v>
      </c>
      <c r="E57" s="207"/>
      <c r="F57" s="207"/>
      <c r="G57" s="207"/>
      <c r="H57" s="208">
        <f t="shared" si="1"/>
        <v>0</v>
      </c>
      <c r="I57" s="207"/>
      <c r="J57" s="207"/>
      <c r="K57" s="207"/>
      <c r="L57" s="207"/>
      <c r="M57" s="207"/>
      <c r="N57" s="207"/>
      <c r="O57" s="209"/>
    </row>
    <row r="58" spans="2:15" ht="20.25">
      <c r="B58" s="33">
        <v>2</v>
      </c>
      <c r="C58" s="117" t="s">
        <v>43</v>
      </c>
      <c r="D58" s="222">
        <v>821200</v>
      </c>
      <c r="E58" s="207"/>
      <c r="F58" s="207"/>
      <c r="G58" s="207"/>
      <c r="H58" s="208">
        <f t="shared" si="1"/>
        <v>0</v>
      </c>
      <c r="I58" s="207"/>
      <c r="J58" s="207"/>
      <c r="K58" s="207"/>
      <c r="L58" s="207"/>
      <c r="M58" s="207"/>
      <c r="N58" s="207"/>
      <c r="O58" s="209"/>
    </row>
    <row r="59" spans="2:15" ht="20.25">
      <c r="B59" s="33">
        <v>3</v>
      </c>
      <c r="C59" s="117" t="s">
        <v>44</v>
      </c>
      <c r="D59" s="222">
        <v>821300</v>
      </c>
      <c r="E59" s="207"/>
      <c r="F59" s="207"/>
      <c r="G59" s="207"/>
      <c r="H59" s="208">
        <f t="shared" si="1"/>
        <v>0</v>
      </c>
      <c r="I59" s="207"/>
      <c r="J59" s="207"/>
      <c r="K59" s="207"/>
      <c r="L59" s="207"/>
      <c r="M59" s="207"/>
      <c r="N59" s="207"/>
      <c r="O59" s="209"/>
    </row>
    <row r="60" spans="2:15" ht="37.5">
      <c r="B60" s="33">
        <v>4</v>
      </c>
      <c r="C60" s="125" t="s">
        <v>45</v>
      </c>
      <c r="D60" s="222">
        <v>821400</v>
      </c>
      <c r="E60" s="207"/>
      <c r="F60" s="207"/>
      <c r="G60" s="207"/>
      <c r="H60" s="208">
        <f t="shared" si="1"/>
        <v>0</v>
      </c>
      <c r="I60" s="207"/>
      <c r="J60" s="207"/>
      <c r="K60" s="207"/>
      <c r="L60" s="207"/>
      <c r="M60" s="207"/>
      <c r="N60" s="207"/>
      <c r="O60" s="209"/>
    </row>
    <row r="61" spans="2:15" ht="37.5">
      <c r="B61" s="33">
        <v>5</v>
      </c>
      <c r="C61" s="125" t="s">
        <v>46</v>
      </c>
      <c r="D61" s="222">
        <v>821500</v>
      </c>
      <c r="E61" s="207"/>
      <c r="F61" s="207"/>
      <c r="G61" s="207"/>
      <c r="H61" s="208">
        <f t="shared" si="1"/>
        <v>0</v>
      </c>
      <c r="I61" s="207"/>
      <c r="J61" s="207"/>
      <c r="K61" s="207"/>
      <c r="L61" s="207"/>
      <c r="M61" s="207"/>
      <c r="N61" s="207"/>
      <c r="O61" s="209"/>
    </row>
    <row r="62" spans="2:16" ht="42" customHeight="1">
      <c r="B62" s="33">
        <v>6</v>
      </c>
      <c r="C62" s="125" t="s">
        <v>47</v>
      </c>
      <c r="D62" s="222">
        <v>821600</v>
      </c>
      <c r="E62" s="207"/>
      <c r="F62" s="207"/>
      <c r="G62" s="207"/>
      <c r="H62" s="208">
        <f t="shared" si="1"/>
        <v>0</v>
      </c>
      <c r="I62" s="207"/>
      <c r="J62" s="207"/>
      <c r="K62" s="207"/>
      <c r="L62" s="207"/>
      <c r="M62" s="207"/>
      <c r="N62" s="207"/>
      <c r="O62" s="209"/>
      <c r="P62" s="11"/>
    </row>
    <row r="63" spans="2:16" ht="37.5">
      <c r="B63" s="151"/>
      <c r="C63" s="152" t="s">
        <v>49</v>
      </c>
      <c r="D63" s="223"/>
      <c r="E63" s="204">
        <f>E56+E54+E48+E26+E14</f>
        <v>0</v>
      </c>
      <c r="F63" s="204">
        <f aca="true" t="shared" si="14" ref="F63:O63">F56+F54+F48+F26+F14</f>
        <v>0</v>
      </c>
      <c r="G63" s="204">
        <f t="shared" si="14"/>
        <v>0</v>
      </c>
      <c r="H63" s="204">
        <f t="shared" si="14"/>
        <v>0</v>
      </c>
      <c r="I63" s="204">
        <f t="shared" si="14"/>
        <v>0</v>
      </c>
      <c r="J63" s="204">
        <f t="shared" si="14"/>
        <v>0</v>
      </c>
      <c r="K63" s="204">
        <f t="shared" si="14"/>
        <v>0</v>
      </c>
      <c r="L63" s="204">
        <f t="shared" si="14"/>
        <v>0</v>
      </c>
      <c r="M63" s="204">
        <f t="shared" si="14"/>
        <v>0</v>
      </c>
      <c r="N63" s="204">
        <f t="shared" si="14"/>
        <v>0</v>
      </c>
      <c r="O63" s="205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67"/>
      <c r="D66" s="267"/>
      <c r="E66" s="267"/>
      <c r="F66" s="267"/>
      <c r="G66" s="267"/>
      <c r="H66" s="267"/>
      <c r="I66" s="267"/>
      <c r="J66" s="267"/>
      <c r="K66" s="267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sheet="1" formatCells="0" formatColumns="0" formatRows="0"/>
  <mergeCells count="15">
    <mergeCell ref="B7:K7"/>
    <mergeCell ref="E8:K8"/>
    <mergeCell ref="B1:O1"/>
    <mergeCell ref="M2:N3"/>
    <mergeCell ref="B3:C3"/>
    <mergeCell ref="D3:K3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0" zoomScaleSheetLayoutView="50" zoomScalePageLayoutView="0" workbookViewId="0" topLeftCell="A1">
      <selection activeCell="I10" sqref="I10:O11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92" t="s">
        <v>95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3:15" ht="15.75" customHeight="1">
      <c r="M2" s="294" t="s">
        <v>96</v>
      </c>
      <c r="N2" s="294"/>
      <c r="O2" s="128"/>
    </row>
    <row r="3" spans="2:15" ht="21.75" customHeight="1">
      <c r="B3" s="292" t="s">
        <v>104</v>
      </c>
      <c r="C3" s="292"/>
      <c r="D3" s="295"/>
      <c r="E3" s="295"/>
      <c r="F3" s="295"/>
      <c r="G3" s="295"/>
      <c r="H3" s="295"/>
      <c r="I3" s="295"/>
      <c r="J3" s="295"/>
      <c r="K3" s="295"/>
      <c r="L3" s="108"/>
      <c r="M3" s="294"/>
      <c r="N3" s="294"/>
      <c r="O3" s="175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2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2"/>
    </row>
    <row r="6" spans="2:15" ht="15" customHeight="1">
      <c r="B6" s="150" t="s">
        <v>115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 t="s">
        <v>111</v>
      </c>
      <c r="N6" s="150"/>
      <c r="O6" s="173"/>
    </row>
    <row r="7" spans="2:15" ht="21" customHeight="1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15"/>
      <c r="M7" s="128"/>
      <c r="N7" s="128"/>
      <c r="O7" s="174"/>
    </row>
    <row r="8" spans="2:15" ht="22.5" customHeight="1">
      <c r="B8" s="150" t="s">
        <v>112</v>
      </c>
      <c r="C8" s="150"/>
      <c r="D8" s="150"/>
      <c r="E8" s="316"/>
      <c r="F8" s="316"/>
      <c r="G8" s="316"/>
      <c r="H8" s="316"/>
      <c r="I8" s="316"/>
      <c r="J8" s="316"/>
      <c r="K8" s="316"/>
      <c r="L8" s="150"/>
      <c r="M8" s="150" t="s">
        <v>113</v>
      </c>
      <c r="N8" s="150"/>
      <c r="O8" s="175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1"/>
    </row>
    <row r="10" spans="2:15" s="156" customFormat="1" ht="67.5" customHeight="1">
      <c r="B10" s="271" t="s">
        <v>1</v>
      </c>
      <c r="C10" s="335" t="s">
        <v>2</v>
      </c>
      <c r="D10" s="277" t="s">
        <v>3</v>
      </c>
      <c r="E10" s="283" t="s">
        <v>97</v>
      </c>
      <c r="F10" s="283" t="s">
        <v>98</v>
      </c>
      <c r="G10" s="326" t="s">
        <v>72</v>
      </c>
      <c r="H10" s="326" t="s">
        <v>103</v>
      </c>
      <c r="I10" s="329" t="s">
        <v>116</v>
      </c>
      <c r="J10" s="330"/>
      <c r="K10" s="330"/>
      <c r="L10" s="330"/>
      <c r="M10" s="330"/>
      <c r="N10" s="330"/>
      <c r="O10" s="331"/>
    </row>
    <row r="11" spans="2:15" s="156" customFormat="1" ht="15.75" customHeight="1" thickBot="1">
      <c r="B11" s="272"/>
      <c r="C11" s="336"/>
      <c r="D11" s="278"/>
      <c r="E11" s="284"/>
      <c r="F11" s="284"/>
      <c r="G11" s="327"/>
      <c r="H11" s="327"/>
      <c r="I11" s="332"/>
      <c r="J11" s="333"/>
      <c r="K11" s="333"/>
      <c r="L11" s="333"/>
      <c r="M11" s="333"/>
      <c r="N11" s="333"/>
      <c r="O11" s="334"/>
    </row>
    <row r="12" spans="2:15" s="156" customFormat="1" ht="64.5" customHeight="1" thickBot="1">
      <c r="B12" s="273"/>
      <c r="C12" s="337"/>
      <c r="D12" s="279"/>
      <c r="E12" s="285"/>
      <c r="F12" s="285"/>
      <c r="G12" s="328"/>
      <c r="H12" s="328"/>
      <c r="I12" s="134" t="s">
        <v>57</v>
      </c>
      <c r="J12" s="135" t="s">
        <v>58</v>
      </c>
      <c r="K12" s="157" t="s">
        <v>59</v>
      </c>
      <c r="L12" s="157" t="s">
        <v>60</v>
      </c>
      <c r="M12" s="157" t="s">
        <v>101</v>
      </c>
      <c r="N12" s="157" t="s">
        <v>102</v>
      </c>
      <c r="O12" s="158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114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18.75">
      <c r="B14" s="151" t="s">
        <v>12</v>
      </c>
      <c r="C14" s="166" t="s">
        <v>110</v>
      </c>
      <c r="D14" s="153"/>
      <c r="E14" s="154">
        <f>SUM(E15:E25)</f>
        <v>0</v>
      </c>
      <c r="F14" s="154">
        <f>SUM(F15:F25)</f>
        <v>0</v>
      </c>
      <c r="G14" s="154">
        <f>SUM(G15:G25)</f>
        <v>0</v>
      </c>
      <c r="H14" s="154">
        <f aca="true" t="shared" si="0" ref="H14:O14">SUM(H15:H25)</f>
        <v>0</v>
      </c>
      <c r="I14" s="154">
        <f t="shared" si="0"/>
        <v>0</v>
      </c>
      <c r="J14" s="154">
        <f>SUM(J15:J25)</f>
        <v>0</v>
      </c>
      <c r="K14" s="154">
        <f t="shared" si="0"/>
        <v>0</v>
      </c>
      <c r="L14" s="154">
        <f t="shared" si="0"/>
        <v>0</v>
      </c>
      <c r="M14" s="154">
        <f t="shared" si="0"/>
        <v>0</v>
      </c>
      <c r="N14" s="154">
        <f t="shared" si="0"/>
        <v>0</v>
      </c>
      <c r="O14" s="155">
        <f t="shared" si="0"/>
        <v>0</v>
      </c>
    </row>
    <row r="15" spans="2:15" ht="18.75">
      <c r="B15" s="28">
        <v>1</v>
      </c>
      <c r="C15" s="117" t="s">
        <v>38</v>
      </c>
      <c r="D15" s="28">
        <v>611100</v>
      </c>
      <c r="E15" s="29"/>
      <c r="F15" s="29"/>
      <c r="G15" s="29"/>
      <c r="H15" s="30">
        <f>SUM(I15:O15)</f>
        <v>0</v>
      </c>
      <c r="I15" s="29"/>
      <c r="J15" s="29"/>
      <c r="K15" s="29"/>
      <c r="L15" s="29"/>
      <c r="M15" s="29"/>
      <c r="N15" s="29"/>
      <c r="O15" s="137"/>
    </row>
    <row r="16" spans="2:15" ht="37.5">
      <c r="B16" s="33">
        <v>2</v>
      </c>
      <c r="C16" s="126" t="s">
        <v>80</v>
      </c>
      <c r="D16" s="120">
        <v>611200</v>
      </c>
      <c r="E16" s="29"/>
      <c r="F16" s="29"/>
      <c r="G16" s="29"/>
      <c r="H16" s="30">
        <f aca="true" t="shared" si="1" ref="H16:H62">SUM(I16:O16)</f>
        <v>0</v>
      </c>
      <c r="I16" s="29"/>
      <c r="J16" s="29"/>
      <c r="K16" s="29"/>
      <c r="L16" s="29"/>
      <c r="M16" s="29"/>
      <c r="N16" s="29"/>
      <c r="O16" s="137"/>
    </row>
    <row r="17" spans="2:15" ht="18.75">
      <c r="B17" s="33">
        <v>3</v>
      </c>
      <c r="C17" s="119" t="s">
        <v>14</v>
      </c>
      <c r="D17" s="120">
        <v>613100</v>
      </c>
      <c r="E17" s="29"/>
      <c r="F17" s="29"/>
      <c r="G17" s="29"/>
      <c r="H17" s="30">
        <f t="shared" si="1"/>
        <v>0</v>
      </c>
      <c r="I17" s="29"/>
      <c r="J17" s="29"/>
      <c r="K17" s="29"/>
      <c r="L17" s="29"/>
      <c r="M17" s="29"/>
      <c r="N17" s="29"/>
      <c r="O17" s="137"/>
    </row>
    <row r="18" spans="2:15" ht="37.5">
      <c r="B18" s="33">
        <v>4</v>
      </c>
      <c r="C18" s="126" t="s">
        <v>81</v>
      </c>
      <c r="D18" s="120">
        <v>613200</v>
      </c>
      <c r="E18" s="29"/>
      <c r="F18" s="29"/>
      <c r="G18" s="29"/>
      <c r="H18" s="30">
        <f t="shared" si="1"/>
        <v>0</v>
      </c>
      <c r="I18" s="29"/>
      <c r="J18" s="29"/>
      <c r="K18" s="29"/>
      <c r="L18" s="29"/>
      <c r="M18" s="29"/>
      <c r="N18" s="29"/>
      <c r="O18" s="137"/>
    </row>
    <row r="19" spans="2:15" ht="37.5">
      <c r="B19" s="33">
        <v>5</v>
      </c>
      <c r="C19" s="126" t="s">
        <v>16</v>
      </c>
      <c r="D19" s="120">
        <v>613300</v>
      </c>
      <c r="E19" s="29"/>
      <c r="F19" s="29"/>
      <c r="G19" s="29"/>
      <c r="H19" s="30">
        <f t="shared" si="1"/>
        <v>0</v>
      </c>
      <c r="I19" s="29"/>
      <c r="J19" s="29"/>
      <c r="K19" s="29"/>
      <c r="L19" s="29"/>
      <c r="M19" s="29"/>
      <c r="N19" s="29"/>
      <c r="O19" s="137"/>
    </row>
    <row r="20" spans="2:15" ht="18.75">
      <c r="B20" s="33">
        <v>6</v>
      </c>
      <c r="C20" s="119" t="s">
        <v>40</v>
      </c>
      <c r="D20" s="120">
        <v>613400</v>
      </c>
      <c r="E20" s="29"/>
      <c r="F20" s="29"/>
      <c r="G20" s="29"/>
      <c r="H20" s="30">
        <f t="shared" si="1"/>
        <v>0</v>
      </c>
      <c r="I20" s="29"/>
      <c r="J20" s="29"/>
      <c r="K20" s="29"/>
      <c r="L20" s="29"/>
      <c r="M20" s="29"/>
      <c r="N20" s="29"/>
      <c r="O20" s="137"/>
    </row>
    <row r="21" spans="2:15" ht="37.5">
      <c r="B21" s="33">
        <v>7</v>
      </c>
      <c r="C21" s="126" t="s">
        <v>41</v>
      </c>
      <c r="D21" s="120">
        <v>613500</v>
      </c>
      <c r="E21" s="29"/>
      <c r="F21" s="29"/>
      <c r="G21" s="29"/>
      <c r="H21" s="30">
        <f t="shared" si="1"/>
        <v>0</v>
      </c>
      <c r="I21" s="29"/>
      <c r="J21" s="29"/>
      <c r="K21" s="29"/>
      <c r="L21" s="29"/>
      <c r="M21" s="29"/>
      <c r="N21" s="29"/>
      <c r="O21" s="137"/>
    </row>
    <row r="22" spans="2:15" ht="18.75">
      <c r="B22" s="33">
        <v>8</v>
      </c>
      <c r="C22" s="119" t="s">
        <v>105</v>
      </c>
      <c r="D22" s="120">
        <v>613600</v>
      </c>
      <c r="E22" s="29"/>
      <c r="F22" s="29"/>
      <c r="G22" s="29"/>
      <c r="H22" s="30">
        <f t="shared" si="1"/>
        <v>0</v>
      </c>
      <c r="I22" s="29"/>
      <c r="J22" s="29"/>
      <c r="K22" s="29"/>
      <c r="L22" s="29"/>
      <c r="M22" s="29"/>
      <c r="N22" s="29"/>
      <c r="O22" s="137"/>
    </row>
    <row r="23" spans="2:15" ht="18.75">
      <c r="B23" s="33">
        <v>9</v>
      </c>
      <c r="C23" s="119" t="s">
        <v>18</v>
      </c>
      <c r="D23" s="120">
        <v>613700</v>
      </c>
      <c r="E23" s="29"/>
      <c r="F23" s="29"/>
      <c r="G23" s="29"/>
      <c r="H23" s="30">
        <f t="shared" si="1"/>
        <v>0</v>
      </c>
      <c r="I23" s="29"/>
      <c r="J23" s="29"/>
      <c r="K23" s="29"/>
      <c r="L23" s="29"/>
      <c r="M23" s="29"/>
      <c r="N23" s="29"/>
      <c r="O23" s="137"/>
    </row>
    <row r="24" spans="2:15" ht="37.5">
      <c r="B24" s="33">
        <v>10</v>
      </c>
      <c r="C24" s="126" t="s">
        <v>83</v>
      </c>
      <c r="D24" s="120">
        <v>613800</v>
      </c>
      <c r="E24" s="29"/>
      <c r="F24" s="29"/>
      <c r="G24" s="29"/>
      <c r="H24" s="30">
        <f t="shared" si="1"/>
        <v>0</v>
      </c>
      <c r="I24" s="29"/>
      <c r="J24" s="29"/>
      <c r="K24" s="29"/>
      <c r="L24" s="29"/>
      <c r="M24" s="29"/>
      <c r="N24" s="29"/>
      <c r="O24" s="137"/>
    </row>
    <row r="25" spans="2:15" ht="37.5">
      <c r="B25" s="33">
        <v>11</v>
      </c>
      <c r="C25" s="126" t="s">
        <v>20</v>
      </c>
      <c r="D25" s="120">
        <v>613900</v>
      </c>
      <c r="E25" s="29"/>
      <c r="F25" s="29"/>
      <c r="G25" s="29"/>
      <c r="H25" s="30">
        <f t="shared" si="1"/>
        <v>0</v>
      </c>
      <c r="I25" s="29"/>
      <c r="J25" s="29"/>
      <c r="K25" s="29"/>
      <c r="L25" s="29"/>
      <c r="M25" s="29"/>
      <c r="N25" s="29"/>
      <c r="O25" s="137"/>
    </row>
    <row r="26" spans="2:15" ht="65.25" customHeight="1" thickBot="1">
      <c r="B26" s="151" t="s">
        <v>21</v>
      </c>
      <c r="C26" s="163" t="s">
        <v>109</v>
      </c>
      <c r="D26" s="168">
        <v>614000</v>
      </c>
      <c r="E26" s="154">
        <f>E27+E30+E32+E41+E44+E46</f>
        <v>0</v>
      </c>
      <c r="F26" s="154">
        <f aca="true" t="shared" si="2" ref="F26:O26">F27+F30+F32+F41+F44+F46</f>
        <v>0</v>
      </c>
      <c r="G26" s="154">
        <f t="shared" si="2"/>
        <v>0</v>
      </c>
      <c r="H26" s="154">
        <f t="shared" si="2"/>
        <v>0</v>
      </c>
      <c r="I26" s="154">
        <f t="shared" si="2"/>
        <v>0</v>
      </c>
      <c r="J26" s="154">
        <f t="shared" si="2"/>
        <v>0</v>
      </c>
      <c r="K26" s="154">
        <f t="shared" si="2"/>
        <v>0</v>
      </c>
      <c r="L26" s="154">
        <f t="shared" si="2"/>
        <v>0</v>
      </c>
      <c r="M26" s="154">
        <f t="shared" si="2"/>
        <v>0</v>
      </c>
      <c r="N26" s="154">
        <f t="shared" si="2"/>
        <v>0</v>
      </c>
      <c r="O26" s="155">
        <f t="shared" si="2"/>
        <v>0</v>
      </c>
    </row>
    <row r="27" spans="2:15" ht="18.75">
      <c r="B27" s="138">
        <v>1</v>
      </c>
      <c r="C27" s="126" t="s">
        <v>85</v>
      </c>
      <c r="D27" s="124">
        <v>614100</v>
      </c>
      <c r="E27" s="40">
        <f>E28+E29</f>
        <v>0</v>
      </c>
      <c r="F27" s="40">
        <f>F28+F29</f>
        <v>0</v>
      </c>
      <c r="G27" s="40">
        <f>G28+G29</f>
        <v>0</v>
      </c>
      <c r="H27" s="40">
        <f>H28+H29</f>
        <v>0</v>
      </c>
      <c r="I27" s="40">
        <f>I28+I29</f>
        <v>0</v>
      </c>
      <c r="J27" s="40">
        <f aca="true" t="shared" si="3" ref="J27:O27">J28+J29</f>
        <v>0</v>
      </c>
      <c r="K27" s="40">
        <f t="shared" si="3"/>
        <v>0</v>
      </c>
      <c r="L27" s="40">
        <f t="shared" si="3"/>
        <v>0</v>
      </c>
      <c r="M27" s="40">
        <f t="shared" si="3"/>
        <v>0</v>
      </c>
      <c r="N27" s="40">
        <f t="shared" si="3"/>
        <v>0</v>
      </c>
      <c r="O27" s="139">
        <f t="shared" si="3"/>
        <v>0</v>
      </c>
    </row>
    <row r="28" spans="2:15" ht="18.75">
      <c r="B28" s="138"/>
      <c r="C28" s="123"/>
      <c r="D28" s="124"/>
      <c r="E28" s="29"/>
      <c r="F28" s="29"/>
      <c r="G28" s="29"/>
      <c r="H28" s="30">
        <f t="shared" si="1"/>
        <v>0</v>
      </c>
      <c r="I28" s="40"/>
      <c r="J28" s="40"/>
      <c r="K28" s="40"/>
      <c r="L28" s="40"/>
      <c r="M28" s="40"/>
      <c r="N28" s="40"/>
      <c r="O28" s="139"/>
    </row>
    <row r="29" spans="2:15" ht="18.75">
      <c r="B29" s="138"/>
      <c r="C29" s="123"/>
      <c r="D29" s="124"/>
      <c r="E29" s="29"/>
      <c r="F29" s="29"/>
      <c r="G29" s="29"/>
      <c r="H29" s="30">
        <f t="shared" si="1"/>
        <v>0</v>
      </c>
      <c r="I29" s="40"/>
      <c r="J29" s="40"/>
      <c r="K29" s="40"/>
      <c r="L29" s="40"/>
      <c r="M29" s="40"/>
      <c r="N29" s="40"/>
      <c r="O29" s="139"/>
    </row>
    <row r="30" spans="2:15" ht="18.75">
      <c r="B30" s="138">
        <v>2</v>
      </c>
      <c r="C30" s="123" t="s">
        <v>86</v>
      </c>
      <c r="D30" s="124">
        <v>614200</v>
      </c>
      <c r="E30" s="29">
        <f>E31</f>
        <v>0</v>
      </c>
      <c r="F30" s="29">
        <f aca="true" t="shared" si="4" ref="F30:O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137">
        <f t="shared" si="4"/>
        <v>0</v>
      </c>
    </row>
    <row r="31" spans="2:15" ht="18.75">
      <c r="B31" s="138"/>
      <c r="C31" s="123"/>
      <c r="D31" s="124"/>
      <c r="E31" s="29"/>
      <c r="F31" s="29"/>
      <c r="G31" s="29"/>
      <c r="H31" s="30">
        <f t="shared" si="1"/>
        <v>0</v>
      </c>
      <c r="I31" s="40"/>
      <c r="J31" s="40"/>
      <c r="K31" s="40"/>
      <c r="L31" s="40"/>
      <c r="M31" s="40"/>
      <c r="N31" s="40"/>
      <c r="O31" s="139"/>
    </row>
    <row r="32" spans="2:15" ht="37.5">
      <c r="B32" s="138">
        <v>3</v>
      </c>
      <c r="C32" s="126" t="s">
        <v>87</v>
      </c>
      <c r="D32" s="124">
        <v>614300</v>
      </c>
      <c r="E32" s="29">
        <f>SUM(E33:E40)</f>
        <v>0</v>
      </c>
      <c r="F32" s="29">
        <f aca="true" t="shared" si="5" ref="F32:O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137">
        <f t="shared" si="5"/>
        <v>0</v>
      </c>
    </row>
    <row r="33" spans="2:15" ht="18.75">
      <c r="B33" s="138"/>
      <c r="C33" s="123"/>
      <c r="D33" s="124"/>
      <c r="E33" s="29"/>
      <c r="F33" s="29"/>
      <c r="G33" s="29"/>
      <c r="H33" s="30">
        <f t="shared" si="1"/>
        <v>0</v>
      </c>
      <c r="I33" s="40"/>
      <c r="J33" s="40"/>
      <c r="K33" s="40"/>
      <c r="L33" s="40"/>
      <c r="M33" s="40"/>
      <c r="N33" s="40"/>
      <c r="O33" s="139"/>
    </row>
    <row r="34" spans="2:15" ht="18.75">
      <c r="B34" s="138"/>
      <c r="C34" s="123"/>
      <c r="D34" s="124"/>
      <c r="E34" s="29"/>
      <c r="F34" s="29"/>
      <c r="G34" s="29"/>
      <c r="H34" s="30">
        <f t="shared" si="1"/>
        <v>0</v>
      </c>
      <c r="I34" s="40"/>
      <c r="J34" s="40"/>
      <c r="K34" s="40"/>
      <c r="L34" s="40"/>
      <c r="M34" s="40"/>
      <c r="N34" s="40"/>
      <c r="O34" s="139"/>
    </row>
    <row r="35" spans="2:15" ht="18.75">
      <c r="B35" s="138"/>
      <c r="C35" s="123"/>
      <c r="D35" s="124"/>
      <c r="E35" s="29"/>
      <c r="F35" s="29"/>
      <c r="G35" s="29"/>
      <c r="H35" s="30">
        <f t="shared" si="1"/>
        <v>0</v>
      </c>
      <c r="I35" s="40"/>
      <c r="J35" s="40"/>
      <c r="K35" s="40"/>
      <c r="L35" s="40"/>
      <c r="M35" s="40"/>
      <c r="N35" s="40"/>
      <c r="O35" s="139"/>
    </row>
    <row r="36" spans="2:15" ht="18.75">
      <c r="B36" s="138"/>
      <c r="C36" s="123"/>
      <c r="D36" s="124"/>
      <c r="E36" s="29"/>
      <c r="F36" s="29"/>
      <c r="G36" s="29"/>
      <c r="H36" s="30">
        <f t="shared" si="1"/>
        <v>0</v>
      </c>
      <c r="I36" s="40"/>
      <c r="J36" s="40"/>
      <c r="K36" s="40"/>
      <c r="L36" s="40"/>
      <c r="M36" s="40"/>
      <c r="N36" s="40"/>
      <c r="O36" s="139"/>
    </row>
    <row r="37" spans="2:15" ht="18.75">
      <c r="B37" s="33"/>
      <c r="C37" s="142"/>
      <c r="D37" s="143"/>
      <c r="E37" s="137"/>
      <c r="F37" s="137"/>
      <c r="G37" s="137"/>
      <c r="H37" s="144">
        <f t="shared" si="1"/>
        <v>0</v>
      </c>
      <c r="I37" s="137"/>
      <c r="J37" s="137"/>
      <c r="K37" s="137"/>
      <c r="L37" s="137"/>
      <c r="M37" s="137"/>
      <c r="N37" s="137"/>
      <c r="O37" s="137"/>
    </row>
    <row r="38" spans="2:15" ht="18.75">
      <c r="B38" s="138"/>
      <c r="C38" s="123"/>
      <c r="D38" s="124"/>
      <c r="E38" s="29"/>
      <c r="F38" s="29"/>
      <c r="G38" s="29"/>
      <c r="H38" s="30">
        <f t="shared" si="1"/>
        <v>0</v>
      </c>
      <c r="I38" s="40"/>
      <c r="J38" s="40"/>
      <c r="K38" s="40"/>
      <c r="L38" s="40"/>
      <c r="M38" s="40"/>
      <c r="N38" s="40"/>
      <c r="O38" s="139"/>
    </row>
    <row r="39" spans="2:15" ht="18.75">
      <c r="B39" s="138"/>
      <c r="C39" s="123"/>
      <c r="D39" s="124"/>
      <c r="E39" s="29"/>
      <c r="F39" s="29"/>
      <c r="G39" s="29"/>
      <c r="H39" s="30">
        <f t="shared" si="1"/>
        <v>0</v>
      </c>
      <c r="I39" s="40"/>
      <c r="J39" s="40"/>
      <c r="K39" s="40"/>
      <c r="L39" s="40"/>
      <c r="M39" s="40"/>
      <c r="N39" s="40"/>
      <c r="O39" s="139"/>
    </row>
    <row r="40" spans="2:15" ht="18.75">
      <c r="B40" s="138"/>
      <c r="C40" s="123"/>
      <c r="D40" s="124"/>
      <c r="E40" s="29"/>
      <c r="F40" s="29"/>
      <c r="G40" s="29"/>
      <c r="H40" s="30">
        <f t="shared" si="1"/>
        <v>0</v>
      </c>
      <c r="I40" s="40"/>
      <c r="J40" s="40"/>
      <c r="K40" s="40"/>
      <c r="L40" s="40"/>
      <c r="M40" s="40"/>
      <c r="N40" s="40"/>
      <c r="O40" s="139"/>
    </row>
    <row r="41" spans="2:15" ht="18.75">
      <c r="B41" s="138">
        <v>4</v>
      </c>
      <c r="C41" s="123" t="s">
        <v>88</v>
      </c>
      <c r="D41" s="124">
        <v>614700</v>
      </c>
      <c r="E41" s="29">
        <f>SUM(E42:E43)</f>
        <v>0</v>
      </c>
      <c r="F41" s="29">
        <f aca="true" t="shared" si="6" ref="F41:O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137">
        <f t="shared" si="6"/>
        <v>0</v>
      </c>
    </row>
    <row r="42" spans="2:15" ht="18.75">
      <c r="B42" s="138"/>
      <c r="C42" s="123"/>
      <c r="D42" s="124"/>
      <c r="E42" s="29"/>
      <c r="F42" s="29"/>
      <c r="G42" s="29"/>
      <c r="H42" s="30">
        <f t="shared" si="1"/>
        <v>0</v>
      </c>
      <c r="I42" s="40"/>
      <c r="J42" s="40"/>
      <c r="K42" s="40"/>
      <c r="L42" s="40"/>
      <c r="M42" s="40"/>
      <c r="N42" s="40"/>
      <c r="O42" s="139"/>
    </row>
    <row r="43" spans="2:15" ht="18.75">
      <c r="B43" s="138"/>
      <c r="C43" s="123"/>
      <c r="D43" s="124"/>
      <c r="E43" s="29"/>
      <c r="F43" s="29"/>
      <c r="G43" s="29"/>
      <c r="H43" s="30">
        <f t="shared" si="1"/>
        <v>0</v>
      </c>
      <c r="I43" s="40"/>
      <c r="J43" s="40"/>
      <c r="K43" s="40"/>
      <c r="L43" s="40"/>
      <c r="M43" s="40"/>
      <c r="N43" s="40"/>
      <c r="O43" s="139"/>
    </row>
    <row r="44" spans="2:15" ht="18.75">
      <c r="B44" s="138">
        <v>5</v>
      </c>
      <c r="C44" s="123" t="s">
        <v>89</v>
      </c>
      <c r="D44" s="124">
        <v>614800</v>
      </c>
      <c r="E44" s="29">
        <f>E45</f>
        <v>0</v>
      </c>
      <c r="F44" s="29">
        <f aca="true" t="shared" si="7" ref="F44:O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137">
        <f t="shared" si="7"/>
        <v>0</v>
      </c>
    </row>
    <row r="45" spans="2:15" ht="18.75">
      <c r="B45" s="138"/>
      <c r="C45" s="123"/>
      <c r="D45" s="124"/>
      <c r="E45" s="29"/>
      <c r="F45" s="29"/>
      <c r="G45" s="29"/>
      <c r="H45" s="30">
        <f t="shared" si="1"/>
        <v>0</v>
      </c>
      <c r="I45" s="40"/>
      <c r="J45" s="40"/>
      <c r="K45" s="40"/>
      <c r="L45" s="40"/>
      <c r="M45" s="40"/>
      <c r="N45" s="40"/>
      <c r="O45" s="139"/>
    </row>
    <row r="46" spans="2:15" ht="18.75">
      <c r="B46" s="138">
        <v>6</v>
      </c>
      <c r="C46" s="123" t="s">
        <v>90</v>
      </c>
      <c r="D46" s="124">
        <v>614900</v>
      </c>
      <c r="E46" s="29">
        <f>E47</f>
        <v>0</v>
      </c>
      <c r="F46" s="29">
        <f aca="true" t="shared" si="8" ref="F46:O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137">
        <f t="shared" si="8"/>
        <v>0</v>
      </c>
    </row>
    <row r="47" spans="2:15" ht="18.75">
      <c r="B47" s="138"/>
      <c r="C47" s="118"/>
      <c r="D47" s="116"/>
      <c r="E47" s="29"/>
      <c r="F47" s="29"/>
      <c r="G47" s="29"/>
      <c r="H47" s="30">
        <f t="shared" si="1"/>
        <v>0</v>
      </c>
      <c r="I47" s="40"/>
      <c r="J47" s="40"/>
      <c r="K47" s="40"/>
      <c r="L47" s="40"/>
      <c r="M47" s="40"/>
      <c r="N47" s="40"/>
      <c r="O47" s="139"/>
    </row>
    <row r="48" spans="2:15" ht="38.25" thickBot="1">
      <c r="B48" s="151" t="s">
        <v>23</v>
      </c>
      <c r="C48" s="163" t="s">
        <v>107</v>
      </c>
      <c r="D48" s="168">
        <v>615000</v>
      </c>
      <c r="E48" s="154">
        <f>E49+E52</f>
        <v>0</v>
      </c>
      <c r="F48" s="154">
        <f aca="true" t="shared" si="9" ref="F48:O48">F49+F52</f>
        <v>0</v>
      </c>
      <c r="G48" s="154">
        <f t="shared" si="9"/>
        <v>0</v>
      </c>
      <c r="H48" s="154">
        <f t="shared" si="9"/>
        <v>0</v>
      </c>
      <c r="I48" s="154">
        <f t="shared" si="9"/>
        <v>0</v>
      </c>
      <c r="J48" s="154">
        <f t="shared" si="9"/>
        <v>0</v>
      </c>
      <c r="K48" s="154">
        <f t="shared" si="9"/>
        <v>0</v>
      </c>
      <c r="L48" s="154">
        <f t="shared" si="9"/>
        <v>0</v>
      </c>
      <c r="M48" s="154">
        <f t="shared" si="9"/>
        <v>0</v>
      </c>
      <c r="N48" s="154">
        <f t="shared" si="9"/>
        <v>0</v>
      </c>
      <c r="O48" s="155">
        <f t="shared" si="9"/>
        <v>0</v>
      </c>
    </row>
    <row r="49" spans="2:15" ht="37.5">
      <c r="B49" s="138">
        <v>1</v>
      </c>
      <c r="C49" s="126" t="s">
        <v>91</v>
      </c>
      <c r="D49" s="124">
        <v>615100</v>
      </c>
      <c r="E49" s="40">
        <f>SUM(E50:E51)</f>
        <v>0</v>
      </c>
      <c r="F49" s="40">
        <f aca="true" t="shared" si="10" ref="F49:O49">SUM(F50:F51)</f>
        <v>0</v>
      </c>
      <c r="G49" s="40">
        <f t="shared" si="10"/>
        <v>0</v>
      </c>
      <c r="H49" s="40">
        <f t="shared" si="10"/>
        <v>0</v>
      </c>
      <c r="I49" s="40">
        <f t="shared" si="10"/>
        <v>0</v>
      </c>
      <c r="J49" s="40">
        <f t="shared" si="10"/>
        <v>0</v>
      </c>
      <c r="K49" s="40">
        <f t="shared" si="10"/>
        <v>0</v>
      </c>
      <c r="L49" s="40">
        <f t="shared" si="10"/>
        <v>0</v>
      </c>
      <c r="M49" s="40">
        <f t="shared" si="10"/>
        <v>0</v>
      </c>
      <c r="N49" s="40">
        <f t="shared" si="10"/>
        <v>0</v>
      </c>
      <c r="O49" s="139">
        <f t="shared" si="10"/>
        <v>0</v>
      </c>
    </row>
    <row r="50" spans="2:15" ht="18.75">
      <c r="B50" s="138"/>
      <c r="C50" s="123"/>
      <c r="D50" s="124"/>
      <c r="E50" s="40"/>
      <c r="F50" s="40"/>
      <c r="G50" s="40"/>
      <c r="H50" s="30">
        <f t="shared" si="1"/>
        <v>0</v>
      </c>
      <c r="I50" s="40"/>
      <c r="J50" s="40"/>
      <c r="K50" s="40"/>
      <c r="L50" s="40"/>
      <c r="M50" s="40"/>
      <c r="N50" s="40"/>
      <c r="O50" s="139"/>
    </row>
    <row r="51" spans="2:15" ht="18.75">
      <c r="B51" s="138"/>
      <c r="C51" s="123"/>
      <c r="D51" s="124"/>
      <c r="E51" s="40"/>
      <c r="F51" s="40"/>
      <c r="G51" s="40"/>
      <c r="H51" s="30">
        <f t="shared" si="1"/>
        <v>0</v>
      </c>
      <c r="I51" s="40"/>
      <c r="J51" s="40"/>
      <c r="K51" s="40"/>
      <c r="L51" s="40"/>
      <c r="M51" s="40"/>
      <c r="N51" s="40"/>
      <c r="O51" s="139"/>
    </row>
    <row r="52" spans="2:15" ht="37.5">
      <c r="B52" s="138">
        <v>2</v>
      </c>
      <c r="C52" s="125" t="s">
        <v>92</v>
      </c>
      <c r="D52" s="124">
        <v>615200</v>
      </c>
      <c r="E52" s="40">
        <f>E53</f>
        <v>0</v>
      </c>
      <c r="F52" s="40">
        <f aca="true" t="shared" si="11" ref="F52:O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139">
        <f t="shared" si="11"/>
        <v>0</v>
      </c>
    </row>
    <row r="53" spans="2:15" ht="18.75">
      <c r="B53" s="138"/>
      <c r="C53" s="125"/>
      <c r="D53" s="124"/>
      <c r="E53" s="40"/>
      <c r="F53" s="40"/>
      <c r="G53" s="40"/>
      <c r="H53" s="30">
        <f t="shared" si="1"/>
        <v>0</v>
      </c>
      <c r="I53" s="40"/>
      <c r="J53" s="40"/>
      <c r="K53" s="40"/>
      <c r="L53" s="40"/>
      <c r="M53" s="40"/>
      <c r="N53" s="40"/>
      <c r="O53" s="139"/>
    </row>
    <row r="54" spans="2:15" ht="37.5">
      <c r="B54" s="151" t="s">
        <v>24</v>
      </c>
      <c r="C54" s="152" t="s">
        <v>48</v>
      </c>
      <c r="D54" s="168">
        <v>616000</v>
      </c>
      <c r="E54" s="154">
        <f>E55</f>
        <v>0</v>
      </c>
      <c r="F54" s="154">
        <f aca="true" t="shared" si="12" ref="F54:O54">F55</f>
        <v>0</v>
      </c>
      <c r="G54" s="154">
        <f t="shared" si="12"/>
        <v>0</v>
      </c>
      <c r="H54" s="154">
        <f t="shared" si="12"/>
        <v>0</v>
      </c>
      <c r="I54" s="154">
        <f t="shared" si="12"/>
        <v>0</v>
      </c>
      <c r="J54" s="154">
        <f t="shared" si="12"/>
        <v>0</v>
      </c>
      <c r="K54" s="154">
        <f t="shared" si="12"/>
        <v>0</v>
      </c>
      <c r="L54" s="154">
        <f t="shared" si="12"/>
        <v>0</v>
      </c>
      <c r="M54" s="154">
        <f t="shared" si="12"/>
        <v>0</v>
      </c>
      <c r="N54" s="154">
        <f t="shared" si="12"/>
        <v>0</v>
      </c>
      <c r="O54" s="155">
        <f t="shared" si="12"/>
        <v>0</v>
      </c>
    </row>
    <row r="55" spans="2:15" ht="19.5" thickBot="1">
      <c r="B55" s="101">
        <v>1</v>
      </c>
      <c r="C55" s="121" t="s">
        <v>93</v>
      </c>
      <c r="D55" s="122">
        <v>616200</v>
      </c>
      <c r="E55" s="46"/>
      <c r="F55" s="46"/>
      <c r="G55" s="46"/>
      <c r="H55" s="30">
        <f t="shared" si="1"/>
        <v>0</v>
      </c>
      <c r="I55" s="46"/>
      <c r="J55" s="46"/>
      <c r="K55" s="46"/>
      <c r="L55" s="46"/>
      <c r="M55" s="46"/>
      <c r="N55" s="46"/>
      <c r="O55" s="140"/>
    </row>
    <row r="56" spans="2:15" ht="18.75">
      <c r="B56" s="151" t="s">
        <v>28</v>
      </c>
      <c r="C56" s="166" t="s">
        <v>108</v>
      </c>
      <c r="D56" s="153"/>
      <c r="E56" s="154">
        <f>SUM(E57:E62)</f>
        <v>0</v>
      </c>
      <c r="F56" s="154">
        <f aca="true" t="shared" si="13" ref="F56:O56">SUM(F57:F62)</f>
        <v>0</v>
      </c>
      <c r="G56" s="154">
        <f t="shared" si="13"/>
        <v>0</v>
      </c>
      <c r="H56" s="154">
        <f t="shared" si="13"/>
        <v>0</v>
      </c>
      <c r="I56" s="154">
        <f t="shared" si="13"/>
        <v>0</v>
      </c>
      <c r="J56" s="154">
        <f t="shared" si="13"/>
        <v>0</v>
      </c>
      <c r="K56" s="154">
        <f t="shared" si="13"/>
        <v>0</v>
      </c>
      <c r="L56" s="154">
        <f t="shared" si="13"/>
        <v>0</v>
      </c>
      <c r="M56" s="154">
        <f t="shared" si="13"/>
        <v>0</v>
      </c>
      <c r="N56" s="154">
        <f t="shared" si="13"/>
        <v>0</v>
      </c>
      <c r="O56" s="155">
        <f t="shared" si="13"/>
        <v>0</v>
      </c>
    </row>
    <row r="57" spans="2:15" ht="37.5">
      <c r="B57" s="33">
        <v>1</v>
      </c>
      <c r="C57" s="132" t="s">
        <v>94</v>
      </c>
      <c r="D57" s="120">
        <v>821100</v>
      </c>
      <c r="E57" s="29"/>
      <c r="F57" s="29"/>
      <c r="G57" s="29"/>
      <c r="H57" s="30">
        <f t="shared" si="1"/>
        <v>0</v>
      </c>
      <c r="I57" s="29"/>
      <c r="J57" s="29"/>
      <c r="K57" s="29"/>
      <c r="L57" s="29"/>
      <c r="M57" s="29"/>
      <c r="N57" s="29"/>
      <c r="O57" s="137"/>
    </row>
    <row r="58" spans="2:15" ht="18.75">
      <c r="B58" s="33">
        <v>2</v>
      </c>
      <c r="C58" s="117" t="s">
        <v>43</v>
      </c>
      <c r="D58" s="33">
        <v>821200</v>
      </c>
      <c r="E58" s="29"/>
      <c r="F58" s="29"/>
      <c r="G58" s="29"/>
      <c r="H58" s="30">
        <f t="shared" si="1"/>
        <v>0</v>
      </c>
      <c r="I58" s="29"/>
      <c r="J58" s="29"/>
      <c r="K58" s="29"/>
      <c r="L58" s="29"/>
      <c r="M58" s="29"/>
      <c r="N58" s="29"/>
      <c r="O58" s="137"/>
    </row>
    <row r="59" spans="2:15" ht="18.75">
      <c r="B59" s="33">
        <v>3</v>
      </c>
      <c r="C59" s="117" t="s">
        <v>44</v>
      </c>
      <c r="D59" s="33">
        <v>821300</v>
      </c>
      <c r="E59" s="29"/>
      <c r="F59" s="29"/>
      <c r="G59" s="29"/>
      <c r="H59" s="30">
        <f t="shared" si="1"/>
        <v>0</v>
      </c>
      <c r="I59" s="29"/>
      <c r="J59" s="29"/>
      <c r="K59" s="29"/>
      <c r="L59" s="29"/>
      <c r="M59" s="29"/>
      <c r="N59" s="29"/>
      <c r="O59" s="137"/>
    </row>
    <row r="60" spans="2:15" ht="37.5">
      <c r="B60" s="33">
        <v>4</v>
      </c>
      <c r="C60" s="125" t="s">
        <v>45</v>
      </c>
      <c r="D60" s="33">
        <v>821400</v>
      </c>
      <c r="E60" s="29"/>
      <c r="F60" s="29"/>
      <c r="G60" s="29"/>
      <c r="H60" s="30">
        <f t="shared" si="1"/>
        <v>0</v>
      </c>
      <c r="I60" s="29"/>
      <c r="J60" s="29"/>
      <c r="K60" s="29"/>
      <c r="L60" s="29"/>
      <c r="M60" s="29"/>
      <c r="N60" s="29"/>
      <c r="O60" s="137"/>
    </row>
    <row r="61" spans="2:15" ht="37.5">
      <c r="B61" s="33">
        <v>5</v>
      </c>
      <c r="C61" s="125" t="s">
        <v>46</v>
      </c>
      <c r="D61" s="33">
        <v>821500</v>
      </c>
      <c r="E61" s="29"/>
      <c r="F61" s="29"/>
      <c r="G61" s="29"/>
      <c r="H61" s="30">
        <f t="shared" si="1"/>
        <v>0</v>
      </c>
      <c r="I61" s="29"/>
      <c r="J61" s="29"/>
      <c r="K61" s="29"/>
      <c r="L61" s="29"/>
      <c r="M61" s="29"/>
      <c r="N61" s="29"/>
      <c r="O61" s="137"/>
    </row>
    <row r="62" spans="2:16" ht="42" customHeight="1">
      <c r="B62" s="33">
        <v>6</v>
      </c>
      <c r="C62" s="125" t="s">
        <v>47</v>
      </c>
      <c r="D62" s="33">
        <v>821600</v>
      </c>
      <c r="E62" s="29"/>
      <c r="F62" s="29"/>
      <c r="G62" s="29"/>
      <c r="H62" s="30">
        <f t="shared" si="1"/>
        <v>0</v>
      </c>
      <c r="I62" s="29"/>
      <c r="J62" s="29"/>
      <c r="K62" s="29"/>
      <c r="L62" s="29"/>
      <c r="M62" s="29"/>
      <c r="N62" s="29"/>
      <c r="O62" s="137"/>
      <c r="P62" s="11"/>
    </row>
    <row r="63" spans="2:16" ht="37.5">
      <c r="B63" s="151"/>
      <c r="C63" s="152" t="s">
        <v>49</v>
      </c>
      <c r="D63" s="153"/>
      <c r="E63" s="154">
        <f>E56+E54+E48+E26+E14</f>
        <v>0</v>
      </c>
      <c r="F63" s="154">
        <f aca="true" t="shared" si="14" ref="F63:O63">F56+F54+F48+F26+F14</f>
        <v>0</v>
      </c>
      <c r="G63" s="154">
        <f t="shared" si="14"/>
        <v>0</v>
      </c>
      <c r="H63" s="154">
        <f t="shared" si="14"/>
        <v>0</v>
      </c>
      <c r="I63" s="154">
        <f t="shared" si="14"/>
        <v>0</v>
      </c>
      <c r="J63" s="154">
        <f t="shared" si="14"/>
        <v>0</v>
      </c>
      <c r="K63" s="154">
        <f t="shared" si="14"/>
        <v>0</v>
      </c>
      <c r="L63" s="154">
        <f t="shared" si="14"/>
        <v>0</v>
      </c>
      <c r="M63" s="154">
        <f t="shared" si="14"/>
        <v>0</v>
      </c>
      <c r="N63" s="154">
        <f t="shared" si="14"/>
        <v>0</v>
      </c>
      <c r="O63" s="155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67"/>
      <c r="D66" s="267"/>
      <c r="E66" s="267"/>
      <c r="F66" s="267"/>
      <c r="G66" s="267"/>
      <c r="H66" s="267"/>
      <c r="I66" s="267"/>
      <c r="J66" s="267"/>
      <c r="K66" s="267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formatCells="0" formatColumns="0" formatRows="0" insertColumns="0" insertRows="0" deleteColumns="0" deleteRows="0"/>
  <mergeCells count="15">
    <mergeCell ref="B7:K7"/>
    <mergeCell ref="E8:K8"/>
    <mergeCell ref="B1:O1"/>
    <mergeCell ref="M2:N3"/>
    <mergeCell ref="B3:C3"/>
    <mergeCell ref="D3:K3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0" zoomScaleSheetLayoutView="50" zoomScalePageLayoutView="0" workbookViewId="0" topLeftCell="C1">
      <selection activeCell="I10" sqref="I10:O11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92" t="s">
        <v>95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3:15" ht="15.75" customHeight="1">
      <c r="M2" s="294" t="s">
        <v>96</v>
      </c>
      <c r="N2" s="294"/>
      <c r="O2" s="128"/>
    </row>
    <row r="3" spans="2:15" ht="21.75" customHeight="1">
      <c r="B3" s="292" t="s">
        <v>104</v>
      </c>
      <c r="C3" s="292"/>
      <c r="D3" s="295"/>
      <c r="E3" s="295"/>
      <c r="F3" s="295"/>
      <c r="G3" s="295"/>
      <c r="H3" s="295"/>
      <c r="I3" s="295"/>
      <c r="J3" s="295"/>
      <c r="K3" s="295"/>
      <c r="L3" s="108"/>
      <c r="M3" s="294"/>
      <c r="N3" s="294"/>
      <c r="O3" s="175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2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2"/>
    </row>
    <row r="6" spans="2:15" ht="15" customHeight="1">
      <c r="B6" s="150" t="s">
        <v>115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 t="s">
        <v>111</v>
      </c>
      <c r="N6" s="150"/>
      <c r="O6" s="173"/>
    </row>
    <row r="7" spans="2:15" ht="21" customHeight="1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15"/>
      <c r="M7" s="128"/>
      <c r="N7" s="128"/>
      <c r="O7" s="174"/>
    </row>
    <row r="8" spans="2:15" ht="22.5" customHeight="1">
      <c r="B8" s="150" t="s">
        <v>112</v>
      </c>
      <c r="C8" s="150"/>
      <c r="D8" s="150"/>
      <c r="E8" s="316"/>
      <c r="F8" s="316"/>
      <c r="G8" s="316"/>
      <c r="H8" s="316"/>
      <c r="I8" s="316"/>
      <c r="J8" s="316"/>
      <c r="K8" s="316"/>
      <c r="L8" s="150"/>
      <c r="M8" s="150" t="s">
        <v>113</v>
      </c>
      <c r="N8" s="150"/>
      <c r="O8" s="175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1"/>
    </row>
    <row r="10" spans="2:15" s="156" customFormat="1" ht="67.5" customHeight="1">
      <c r="B10" s="271" t="s">
        <v>1</v>
      </c>
      <c r="C10" s="335" t="s">
        <v>2</v>
      </c>
      <c r="D10" s="277" t="s">
        <v>3</v>
      </c>
      <c r="E10" s="283" t="s">
        <v>97</v>
      </c>
      <c r="F10" s="283" t="s">
        <v>98</v>
      </c>
      <c r="G10" s="326" t="s">
        <v>72</v>
      </c>
      <c r="H10" s="326" t="s">
        <v>103</v>
      </c>
      <c r="I10" s="329" t="s">
        <v>116</v>
      </c>
      <c r="J10" s="330"/>
      <c r="K10" s="330"/>
      <c r="L10" s="330"/>
      <c r="M10" s="330"/>
      <c r="N10" s="330"/>
      <c r="O10" s="331"/>
    </row>
    <row r="11" spans="2:15" s="156" customFormat="1" ht="15.75" customHeight="1" thickBot="1">
      <c r="B11" s="272"/>
      <c r="C11" s="336"/>
      <c r="D11" s="278"/>
      <c r="E11" s="284"/>
      <c r="F11" s="284"/>
      <c r="G11" s="327"/>
      <c r="H11" s="327"/>
      <c r="I11" s="332"/>
      <c r="J11" s="333"/>
      <c r="K11" s="333"/>
      <c r="L11" s="333"/>
      <c r="M11" s="333"/>
      <c r="N11" s="333"/>
      <c r="O11" s="334"/>
    </row>
    <row r="12" spans="2:15" s="156" customFormat="1" ht="64.5" customHeight="1" thickBot="1">
      <c r="B12" s="273"/>
      <c r="C12" s="337"/>
      <c r="D12" s="279"/>
      <c r="E12" s="285"/>
      <c r="F12" s="285"/>
      <c r="G12" s="328"/>
      <c r="H12" s="328"/>
      <c r="I12" s="134" t="s">
        <v>57</v>
      </c>
      <c r="J12" s="135" t="s">
        <v>58</v>
      </c>
      <c r="K12" s="157" t="s">
        <v>59</v>
      </c>
      <c r="L12" s="157" t="s">
        <v>60</v>
      </c>
      <c r="M12" s="157" t="s">
        <v>101</v>
      </c>
      <c r="N12" s="157" t="s">
        <v>102</v>
      </c>
      <c r="O12" s="158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114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18.75">
      <c r="B14" s="151" t="s">
        <v>12</v>
      </c>
      <c r="C14" s="166" t="s">
        <v>110</v>
      </c>
      <c r="D14" s="153"/>
      <c r="E14" s="154">
        <f>SUM(E15:E25)</f>
        <v>0</v>
      </c>
      <c r="F14" s="154">
        <f>SUM(F15:F25)</f>
        <v>0</v>
      </c>
      <c r="G14" s="154">
        <f>SUM(G15:G25)</f>
        <v>0</v>
      </c>
      <c r="H14" s="154">
        <f aca="true" t="shared" si="0" ref="H14:O14">SUM(H15:H25)</f>
        <v>0</v>
      </c>
      <c r="I14" s="154">
        <f t="shared" si="0"/>
        <v>0</v>
      </c>
      <c r="J14" s="154">
        <f>SUM(J15:J25)</f>
        <v>0</v>
      </c>
      <c r="K14" s="154">
        <f t="shared" si="0"/>
        <v>0</v>
      </c>
      <c r="L14" s="154">
        <f t="shared" si="0"/>
        <v>0</v>
      </c>
      <c r="M14" s="154">
        <f t="shared" si="0"/>
        <v>0</v>
      </c>
      <c r="N14" s="154">
        <f t="shared" si="0"/>
        <v>0</v>
      </c>
      <c r="O14" s="155">
        <f t="shared" si="0"/>
        <v>0</v>
      </c>
    </row>
    <row r="15" spans="2:15" ht="18.75">
      <c r="B15" s="28">
        <v>1</v>
      </c>
      <c r="C15" s="117" t="s">
        <v>38</v>
      </c>
      <c r="D15" s="28">
        <v>611100</v>
      </c>
      <c r="E15" s="29"/>
      <c r="F15" s="29"/>
      <c r="G15" s="29"/>
      <c r="H15" s="30">
        <f>SUM(I15:O15)</f>
        <v>0</v>
      </c>
      <c r="I15" s="29"/>
      <c r="J15" s="29"/>
      <c r="K15" s="29"/>
      <c r="L15" s="29"/>
      <c r="M15" s="29"/>
      <c r="N15" s="29"/>
      <c r="O15" s="137"/>
    </row>
    <row r="16" spans="2:15" ht="37.5">
      <c r="B16" s="33">
        <v>2</v>
      </c>
      <c r="C16" s="126" t="s">
        <v>80</v>
      </c>
      <c r="D16" s="120">
        <v>611200</v>
      </c>
      <c r="E16" s="29"/>
      <c r="F16" s="29"/>
      <c r="G16" s="29"/>
      <c r="H16" s="30">
        <f aca="true" t="shared" si="1" ref="H16:H62">SUM(I16:O16)</f>
        <v>0</v>
      </c>
      <c r="I16" s="29"/>
      <c r="J16" s="29"/>
      <c r="K16" s="29"/>
      <c r="L16" s="29"/>
      <c r="M16" s="29"/>
      <c r="N16" s="29"/>
      <c r="O16" s="137"/>
    </row>
    <row r="17" spans="2:15" ht="18.75">
      <c r="B17" s="33">
        <v>3</v>
      </c>
      <c r="C17" s="119" t="s">
        <v>14</v>
      </c>
      <c r="D17" s="120">
        <v>613100</v>
      </c>
      <c r="E17" s="29"/>
      <c r="F17" s="29"/>
      <c r="G17" s="29"/>
      <c r="H17" s="30">
        <f t="shared" si="1"/>
        <v>0</v>
      </c>
      <c r="I17" s="29"/>
      <c r="J17" s="29"/>
      <c r="K17" s="29"/>
      <c r="L17" s="29"/>
      <c r="M17" s="29"/>
      <c r="N17" s="29"/>
      <c r="O17" s="137"/>
    </row>
    <row r="18" spans="2:15" ht="37.5">
      <c r="B18" s="33">
        <v>4</v>
      </c>
      <c r="C18" s="126" t="s">
        <v>81</v>
      </c>
      <c r="D18" s="120">
        <v>613200</v>
      </c>
      <c r="E18" s="29"/>
      <c r="F18" s="29"/>
      <c r="G18" s="29"/>
      <c r="H18" s="30">
        <f t="shared" si="1"/>
        <v>0</v>
      </c>
      <c r="I18" s="29"/>
      <c r="J18" s="29"/>
      <c r="K18" s="29"/>
      <c r="L18" s="29"/>
      <c r="M18" s="29"/>
      <c r="N18" s="29"/>
      <c r="O18" s="137"/>
    </row>
    <row r="19" spans="2:15" ht="37.5">
      <c r="B19" s="33">
        <v>5</v>
      </c>
      <c r="C19" s="126" t="s">
        <v>16</v>
      </c>
      <c r="D19" s="120">
        <v>613300</v>
      </c>
      <c r="E19" s="29"/>
      <c r="F19" s="29"/>
      <c r="G19" s="29"/>
      <c r="H19" s="30">
        <f t="shared" si="1"/>
        <v>0</v>
      </c>
      <c r="I19" s="29"/>
      <c r="J19" s="29"/>
      <c r="K19" s="29"/>
      <c r="L19" s="29"/>
      <c r="M19" s="29"/>
      <c r="N19" s="29"/>
      <c r="O19" s="137"/>
    </row>
    <row r="20" spans="2:15" ht="18.75">
      <c r="B20" s="33">
        <v>6</v>
      </c>
      <c r="C20" s="119" t="s">
        <v>40</v>
      </c>
      <c r="D20" s="120">
        <v>613400</v>
      </c>
      <c r="E20" s="29"/>
      <c r="F20" s="29"/>
      <c r="G20" s="29"/>
      <c r="H20" s="30">
        <f t="shared" si="1"/>
        <v>0</v>
      </c>
      <c r="I20" s="29"/>
      <c r="J20" s="29"/>
      <c r="K20" s="29"/>
      <c r="L20" s="29"/>
      <c r="M20" s="29"/>
      <c r="N20" s="29"/>
      <c r="O20" s="137"/>
    </row>
    <row r="21" spans="2:15" ht="37.5">
      <c r="B21" s="33">
        <v>7</v>
      </c>
      <c r="C21" s="126" t="s">
        <v>41</v>
      </c>
      <c r="D21" s="120">
        <v>613500</v>
      </c>
      <c r="E21" s="29"/>
      <c r="F21" s="29"/>
      <c r="G21" s="29"/>
      <c r="H21" s="30">
        <f t="shared" si="1"/>
        <v>0</v>
      </c>
      <c r="I21" s="29"/>
      <c r="J21" s="29"/>
      <c r="K21" s="29"/>
      <c r="L21" s="29"/>
      <c r="M21" s="29"/>
      <c r="N21" s="29"/>
      <c r="O21" s="137"/>
    </row>
    <row r="22" spans="2:15" ht="18.75">
      <c r="B22" s="33">
        <v>8</v>
      </c>
      <c r="C22" s="119" t="s">
        <v>105</v>
      </c>
      <c r="D22" s="120">
        <v>613600</v>
      </c>
      <c r="E22" s="29"/>
      <c r="F22" s="29"/>
      <c r="G22" s="29"/>
      <c r="H22" s="30">
        <f t="shared" si="1"/>
        <v>0</v>
      </c>
      <c r="I22" s="29"/>
      <c r="J22" s="29"/>
      <c r="K22" s="29"/>
      <c r="L22" s="29"/>
      <c r="M22" s="29"/>
      <c r="N22" s="29"/>
      <c r="O22" s="137"/>
    </row>
    <row r="23" spans="2:15" ht="18.75">
      <c r="B23" s="33">
        <v>9</v>
      </c>
      <c r="C23" s="119" t="s">
        <v>18</v>
      </c>
      <c r="D23" s="120">
        <v>613700</v>
      </c>
      <c r="E23" s="29"/>
      <c r="F23" s="29"/>
      <c r="G23" s="29"/>
      <c r="H23" s="30">
        <f t="shared" si="1"/>
        <v>0</v>
      </c>
      <c r="I23" s="29"/>
      <c r="J23" s="29"/>
      <c r="K23" s="29"/>
      <c r="L23" s="29"/>
      <c r="M23" s="29"/>
      <c r="N23" s="29"/>
      <c r="O23" s="137"/>
    </row>
    <row r="24" spans="2:15" ht="37.5">
      <c r="B24" s="33">
        <v>10</v>
      </c>
      <c r="C24" s="126" t="s">
        <v>83</v>
      </c>
      <c r="D24" s="120">
        <v>613800</v>
      </c>
      <c r="E24" s="29"/>
      <c r="F24" s="29"/>
      <c r="G24" s="29"/>
      <c r="H24" s="30">
        <f t="shared" si="1"/>
        <v>0</v>
      </c>
      <c r="I24" s="29"/>
      <c r="J24" s="29"/>
      <c r="K24" s="29"/>
      <c r="L24" s="29"/>
      <c r="M24" s="29"/>
      <c r="N24" s="29"/>
      <c r="O24" s="137"/>
    </row>
    <row r="25" spans="2:15" ht="37.5">
      <c r="B25" s="33">
        <v>11</v>
      </c>
      <c r="C25" s="126" t="s">
        <v>20</v>
      </c>
      <c r="D25" s="120">
        <v>613900</v>
      </c>
      <c r="E25" s="29"/>
      <c r="F25" s="29"/>
      <c r="G25" s="29"/>
      <c r="H25" s="30">
        <f t="shared" si="1"/>
        <v>0</v>
      </c>
      <c r="I25" s="29"/>
      <c r="J25" s="29"/>
      <c r="K25" s="29"/>
      <c r="L25" s="29"/>
      <c r="M25" s="29"/>
      <c r="N25" s="29"/>
      <c r="O25" s="137"/>
    </row>
    <row r="26" spans="2:15" ht="65.25" customHeight="1" thickBot="1">
      <c r="B26" s="151" t="s">
        <v>21</v>
      </c>
      <c r="C26" s="163" t="s">
        <v>109</v>
      </c>
      <c r="D26" s="168">
        <v>614000</v>
      </c>
      <c r="E26" s="154">
        <f>E27+E30+E32+E41+E44+E46</f>
        <v>0</v>
      </c>
      <c r="F26" s="154">
        <f aca="true" t="shared" si="2" ref="F26:O26">F27+F30+F32+F41+F44+F46</f>
        <v>0</v>
      </c>
      <c r="G26" s="154">
        <f t="shared" si="2"/>
        <v>0</v>
      </c>
      <c r="H26" s="154">
        <f t="shared" si="2"/>
        <v>0</v>
      </c>
      <c r="I26" s="154">
        <f t="shared" si="2"/>
        <v>0</v>
      </c>
      <c r="J26" s="154">
        <f t="shared" si="2"/>
        <v>0</v>
      </c>
      <c r="K26" s="154">
        <f t="shared" si="2"/>
        <v>0</v>
      </c>
      <c r="L26" s="154">
        <f t="shared" si="2"/>
        <v>0</v>
      </c>
      <c r="M26" s="154">
        <f t="shared" si="2"/>
        <v>0</v>
      </c>
      <c r="N26" s="154">
        <f t="shared" si="2"/>
        <v>0</v>
      </c>
      <c r="O26" s="155">
        <f t="shared" si="2"/>
        <v>0</v>
      </c>
    </row>
    <row r="27" spans="2:15" ht="18.75">
      <c r="B27" s="138">
        <v>1</v>
      </c>
      <c r="C27" s="126" t="s">
        <v>85</v>
      </c>
      <c r="D27" s="124">
        <v>614100</v>
      </c>
      <c r="E27" s="40">
        <f>E28+E29</f>
        <v>0</v>
      </c>
      <c r="F27" s="40">
        <f>F28+F29</f>
        <v>0</v>
      </c>
      <c r="G27" s="40">
        <f>G28+G29</f>
        <v>0</v>
      </c>
      <c r="H27" s="40">
        <f>H28+H29</f>
        <v>0</v>
      </c>
      <c r="I27" s="40">
        <f>I28+I29</f>
        <v>0</v>
      </c>
      <c r="J27" s="40">
        <f aca="true" t="shared" si="3" ref="J27:O27">J28+J29</f>
        <v>0</v>
      </c>
      <c r="K27" s="40">
        <f t="shared" si="3"/>
        <v>0</v>
      </c>
      <c r="L27" s="40">
        <f t="shared" si="3"/>
        <v>0</v>
      </c>
      <c r="M27" s="40">
        <f t="shared" si="3"/>
        <v>0</v>
      </c>
      <c r="N27" s="40">
        <f t="shared" si="3"/>
        <v>0</v>
      </c>
      <c r="O27" s="139">
        <f t="shared" si="3"/>
        <v>0</v>
      </c>
    </row>
    <row r="28" spans="2:15" ht="18.75">
      <c r="B28" s="138"/>
      <c r="C28" s="123"/>
      <c r="D28" s="124"/>
      <c r="E28" s="29"/>
      <c r="F28" s="29"/>
      <c r="G28" s="29"/>
      <c r="H28" s="30">
        <f t="shared" si="1"/>
        <v>0</v>
      </c>
      <c r="I28" s="40"/>
      <c r="J28" s="40"/>
      <c r="K28" s="40"/>
      <c r="L28" s="40"/>
      <c r="M28" s="40"/>
      <c r="N28" s="40"/>
      <c r="O28" s="139"/>
    </row>
    <row r="29" spans="2:15" ht="18.75">
      <c r="B29" s="138"/>
      <c r="C29" s="123"/>
      <c r="D29" s="124"/>
      <c r="E29" s="29"/>
      <c r="F29" s="29"/>
      <c r="G29" s="29"/>
      <c r="H29" s="30">
        <f t="shared" si="1"/>
        <v>0</v>
      </c>
      <c r="I29" s="40"/>
      <c r="J29" s="40"/>
      <c r="K29" s="40"/>
      <c r="L29" s="40"/>
      <c r="M29" s="40"/>
      <c r="N29" s="40"/>
      <c r="O29" s="139"/>
    </row>
    <row r="30" spans="2:15" ht="18.75">
      <c r="B30" s="138">
        <v>2</v>
      </c>
      <c r="C30" s="123" t="s">
        <v>86</v>
      </c>
      <c r="D30" s="124">
        <v>614200</v>
      </c>
      <c r="E30" s="29">
        <f>E31</f>
        <v>0</v>
      </c>
      <c r="F30" s="29">
        <f aca="true" t="shared" si="4" ref="F30:O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137">
        <f t="shared" si="4"/>
        <v>0</v>
      </c>
    </row>
    <row r="31" spans="2:15" ht="18.75">
      <c r="B31" s="138"/>
      <c r="C31" s="123"/>
      <c r="D31" s="124"/>
      <c r="E31" s="29"/>
      <c r="F31" s="29"/>
      <c r="G31" s="29"/>
      <c r="H31" s="30">
        <f t="shared" si="1"/>
        <v>0</v>
      </c>
      <c r="I31" s="40"/>
      <c r="J31" s="40"/>
      <c r="K31" s="40"/>
      <c r="L31" s="40"/>
      <c r="M31" s="40"/>
      <c r="N31" s="40"/>
      <c r="O31" s="139"/>
    </row>
    <row r="32" spans="2:15" ht="37.5">
      <c r="B32" s="138">
        <v>3</v>
      </c>
      <c r="C32" s="126" t="s">
        <v>87</v>
      </c>
      <c r="D32" s="124">
        <v>614300</v>
      </c>
      <c r="E32" s="29">
        <f>SUM(E33:E40)</f>
        <v>0</v>
      </c>
      <c r="F32" s="29">
        <f aca="true" t="shared" si="5" ref="F32:O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137">
        <f t="shared" si="5"/>
        <v>0</v>
      </c>
    </row>
    <row r="33" spans="2:15" ht="18.75">
      <c r="B33" s="138"/>
      <c r="C33" s="123"/>
      <c r="D33" s="124"/>
      <c r="E33" s="29"/>
      <c r="F33" s="29"/>
      <c r="G33" s="29"/>
      <c r="H33" s="30">
        <f t="shared" si="1"/>
        <v>0</v>
      </c>
      <c r="I33" s="40"/>
      <c r="J33" s="40"/>
      <c r="K33" s="40"/>
      <c r="L33" s="40"/>
      <c r="M33" s="40"/>
      <c r="N33" s="40"/>
      <c r="O33" s="139"/>
    </row>
    <row r="34" spans="2:15" ht="18.75">
      <c r="B34" s="138"/>
      <c r="C34" s="123"/>
      <c r="D34" s="124"/>
      <c r="E34" s="29"/>
      <c r="F34" s="29"/>
      <c r="G34" s="29"/>
      <c r="H34" s="30">
        <f t="shared" si="1"/>
        <v>0</v>
      </c>
      <c r="I34" s="40"/>
      <c r="J34" s="40"/>
      <c r="K34" s="40"/>
      <c r="L34" s="40"/>
      <c r="M34" s="40"/>
      <c r="N34" s="40"/>
      <c r="O34" s="139"/>
    </row>
    <row r="35" spans="2:15" ht="18.75">
      <c r="B35" s="138"/>
      <c r="C35" s="123"/>
      <c r="D35" s="124"/>
      <c r="E35" s="29"/>
      <c r="F35" s="29"/>
      <c r="G35" s="29"/>
      <c r="H35" s="30">
        <f t="shared" si="1"/>
        <v>0</v>
      </c>
      <c r="I35" s="40"/>
      <c r="J35" s="40"/>
      <c r="K35" s="40"/>
      <c r="L35" s="40"/>
      <c r="M35" s="40"/>
      <c r="N35" s="40"/>
      <c r="O35" s="139"/>
    </row>
    <row r="36" spans="2:15" ht="18.75">
      <c r="B36" s="138"/>
      <c r="C36" s="123"/>
      <c r="D36" s="124"/>
      <c r="E36" s="29"/>
      <c r="F36" s="29"/>
      <c r="G36" s="29"/>
      <c r="H36" s="30">
        <f t="shared" si="1"/>
        <v>0</v>
      </c>
      <c r="I36" s="40"/>
      <c r="J36" s="40"/>
      <c r="K36" s="40"/>
      <c r="L36" s="40"/>
      <c r="M36" s="40"/>
      <c r="N36" s="40"/>
      <c r="O36" s="139"/>
    </row>
    <row r="37" spans="2:15" ht="18.75">
      <c r="B37" s="33"/>
      <c r="C37" s="142"/>
      <c r="D37" s="143"/>
      <c r="E37" s="137"/>
      <c r="F37" s="137"/>
      <c r="G37" s="137"/>
      <c r="H37" s="144">
        <f t="shared" si="1"/>
        <v>0</v>
      </c>
      <c r="I37" s="137"/>
      <c r="J37" s="137"/>
      <c r="K37" s="137"/>
      <c r="L37" s="137"/>
      <c r="M37" s="137"/>
      <c r="N37" s="137"/>
      <c r="O37" s="137"/>
    </row>
    <row r="38" spans="2:15" ht="18.75">
      <c r="B38" s="138"/>
      <c r="C38" s="123"/>
      <c r="D38" s="124"/>
      <c r="E38" s="29"/>
      <c r="F38" s="29"/>
      <c r="G38" s="29"/>
      <c r="H38" s="30">
        <f t="shared" si="1"/>
        <v>0</v>
      </c>
      <c r="I38" s="40"/>
      <c r="J38" s="40"/>
      <c r="K38" s="40"/>
      <c r="L38" s="40"/>
      <c r="M38" s="40"/>
      <c r="N38" s="40"/>
      <c r="O38" s="139"/>
    </row>
    <row r="39" spans="2:15" ht="18.75">
      <c r="B39" s="138"/>
      <c r="C39" s="123"/>
      <c r="D39" s="124"/>
      <c r="E39" s="29"/>
      <c r="F39" s="29"/>
      <c r="G39" s="29"/>
      <c r="H39" s="30">
        <f t="shared" si="1"/>
        <v>0</v>
      </c>
      <c r="I39" s="40"/>
      <c r="J39" s="40"/>
      <c r="K39" s="40"/>
      <c r="L39" s="40"/>
      <c r="M39" s="40"/>
      <c r="N39" s="40"/>
      <c r="O39" s="139"/>
    </row>
    <row r="40" spans="2:15" ht="18.75">
      <c r="B40" s="138"/>
      <c r="C40" s="123"/>
      <c r="D40" s="124"/>
      <c r="E40" s="29"/>
      <c r="F40" s="29"/>
      <c r="G40" s="29"/>
      <c r="H40" s="30">
        <f t="shared" si="1"/>
        <v>0</v>
      </c>
      <c r="I40" s="40"/>
      <c r="J40" s="40"/>
      <c r="K40" s="40"/>
      <c r="L40" s="40"/>
      <c r="M40" s="40"/>
      <c r="N40" s="40"/>
      <c r="O40" s="139"/>
    </row>
    <row r="41" spans="2:15" ht="18.75">
      <c r="B41" s="138">
        <v>4</v>
      </c>
      <c r="C41" s="123" t="s">
        <v>88</v>
      </c>
      <c r="D41" s="124">
        <v>614700</v>
      </c>
      <c r="E41" s="29">
        <f>SUM(E42:E43)</f>
        <v>0</v>
      </c>
      <c r="F41" s="29">
        <f aca="true" t="shared" si="6" ref="F41:O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137">
        <f t="shared" si="6"/>
        <v>0</v>
      </c>
    </row>
    <row r="42" spans="2:15" ht="18.75">
      <c r="B42" s="138"/>
      <c r="C42" s="123"/>
      <c r="D42" s="124"/>
      <c r="E42" s="29"/>
      <c r="F42" s="29"/>
      <c r="G42" s="29"/>
      <c r="H42" s="30">
        <f t="shared" si="1"/>
        <v>0</v>
      </c>
      <c r="I42" s="40"/>
      <c r="J42" s="40"/>
      <c r="K42" s="40"/>
      <c r="L42" s="40"/>
      <c r="M42" s="40"/>
      <c r="N42" s="40"/>
      <c r="O42" s="139"/>
    </row>
    <row r="43" spans="2:15" ht="18.75">
      <c r="B43" s="138"/>
      <c r="C43" s="123"/>
      <c r="D43" s="124"/>
      <c r="E43" s="29"/>
      <c r="F43" s="29"/>
      <c r="G43" s="29"/>
      <c r="H43" s="30">
        <f t="shared" si="1"/>
        <v>0</v>
      </c>
      <c r="I43" s="40"/>
      <c r="J43" s="40"/>
      <c r="K43" s="40"/>
      <c r="L43" s="40"/>
      <c r="M43" s="40"/>
      <c r="N43" s="40"/>
      <c r="O43" s="139"/>
    </row>
    <row r="44" spans="2:15" ht="18.75">
      <c r="B44" s="138">
        <v>5</v>
      </c>
      <c r="C44" s="123" t="s">
        <v>89</v>
      </c>
      <c r="D44" s="124">
        <v>614800</v>
      </c>
      <c r="E44" s="29">
        <f>E45</f>
        <v>0</v>
      </c>
      <c r="F44" s="29">
        <f aca="true" t="shared" si="7" ref="F44:O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137">
        <f t="shared" si="7"/>
        <v>0</v>
      </c>
    </row>
    <row r="45" spans="2:15" ht="18.75">
      <c r="B45" s="138"/>
      <c r="C45" s="123"/>
      <c r="D45" s="124"/>
      <c r="E45" s="29"/>
      <c r="F45" s="29"/>
      <c r="G45" s="29"/>
      <c r="H45" s="30">
        <f t="shared" si="1"/>
        <v>0</v>
      </c>
      <c r="I45" s="40"/>
      <c r="J45" s="40"/>
      <c r="K45" s="40"/>
      <c r="L45" s="40"/>
      <c r="M45" s="40"/>
      <c r="N45" s="40"/>
      <c r="O45" s="139"/>
    </row>
    <row r="46" spans="2:15" ht="18.75">
      <c r="B46" s="138">
        <v>6</v>
      </c>
      <c r="C46" s="123" t="s">
        <v>90</v>
      </c>
      <c r="D46" s="124">
        <v>614900</v>
      </c>
      <c r="E46" s="29">
        <f>E47</f>
        <v>0</v>
      </c>
      <c r="F46" s="29">
        <f aca="true" t="shared" si="8" ref="F46:O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137">
        <f t="shared" si="8"/>
        <v>0</v>
      </c>
    </row>
    <row r="47" spans="2:15" ht="18.75">
      <c r="B47" s="138"/>
      <c r="C47" s="118"/>
      <c r="D47" s="116"/>
      <c r="E47" s="29"/>
      <c r="F47" s="29"/>
      <c r="G47" s="29"/>
      <c r="H47" s="30">
        <f t="shared" si="1"/>
        <v>0</v>
      </c>
      <c r="I47" s="40"/>
      <c r="J47" s="40"/>
      <c r="K47" s="40"/>
      <c r="L47" s="40"/>
      <c r="M47" s="40"/>
      <c r="N47" s="40"/>
      <c r="O47" s="139"/>
    </row>
    <row r="48" spans="2:15" ht="38.25" thickBot="1">
      <c r="B48" s="151" t="s">
        <v>23</v>
      </c>
      <c r="C48" s="163" t="s">
        <v>107</v>
      </c>
      <c r="D48" s="168">
        <v>615000</v>
      </c>
      <c r="E48" s="154">
        <f>E49+E52</f>
        <v>0</v>
      </c>
      <c r="F48" s="154">
        <f aca="true" t="shared" si="9" ref="F48:O48">F49+F52</f>
        <v>0</v>
      </c>
      <c r="G48" s="154">
        <f t="shared" si="9"/>
        <v>0</v>
      </c>
      <c r="H48" s="154">
        <f t="shared" si="9"/>
        <v>0</v>
      </c>
      <c r="I48" s="154">
        <f t="shared" si="9"/>
        <v>0</v>
      </c>
      <c r="J48" s="154">
        <f t="shared" si="9"/>
        <v>0</v>
      </c>
      <c r="K48" s="154">
        <f t="shared" si="9"/>
        <v>0</v>
      </c>
      <c r="L48" s="154">
        <f t="shared" si="9"/>
        <v>0</v>
      </c>
      <c r="M48" s="154">
        <f t="shared" si="9"/>
        <v>0</v>
      </c>
      <c r="N48" s="154">
        <f t="shared" si="9"/>
        <v>0</v>
      </c>
      <c r="O48" s="155">
        <f t="shared" si="9"/>
        <v>0</v>
      </c>
    </row>
    <row r="49" spans="2:15" ht="37.5">
      <c r="B49" s="138">
        <v>1</v>
      </c>
      <c r="C49" s="126" t="s">
        <v>91</v>
      </c>
      <c r="D49" s="124">
        <v>615100</v>
      </c>
      <c r="E49" s="40">
        <f>SUM(E50:E51)</f>
        <v>0</v>
      </c>
      <c r="F49" s="40">
        <f aca="true" t="shared" si="10" ref="F49:O49">SUM(F50:F51)</f>
        <v>0</v>
      </c>
      <c r="G49" s="40">
        <f t="shared" si="10"/>
        <v>0</v>
      </c>
      <c r="H49" s="40">
        <f t="shared" si="10"/>
        <v>0</v>
      </c>
      <c r="I49" s="40">
        <f t="shared" si="10"/>
        <v>0</v>
      </c>
      <c r="J49" s="40">
        <f t="shared" si="10"/>
        <v>0</v>
      </c>
      <c r="K49" s="40">
        <f t="shared" si="10"/>
        <v>0</v>
      </c>
      <c r="L49" s="40">
        <f t="shared" si="10"/>
        <v>0</v>
      </c>
      <c r="M49" s="40">
        <f t="shared" si="10"/>
        <v>0</v>
      </c>
      <c r="N49" s="40">
        <f t="shared" si="10"/>
        <v>0</v>
      </c>
      <c r="O49" s="139">
        <f t="shared" si="10"/>
        <v>0</v>
      </c>
    </row>
    <row r="50" spans="2:15" ht="18.75">
      <c r="B50" s="138"/>
      <c r="C50" s="123"/>
      <c r="D50" s="124"/>
      <c r="E50" s="40"/>
      <c r="F50" s="40"/>
      <c r="G50" s="40"/>
      <c r="H50" s="30">
        <f t="shared" si="1"/>
        <v>0</v>
      </c>
      <c r="I50" s="40"/>
      <c r="J50" s="40"/>
      <c r="K50" s="40"/>
      <c r="L50" s="40"/>
      <c r="M50" s="40"/>
      <c r="N50" s="40"/>
      <c r="O50" s="139"/>
    </row>
    <row r="51" spans="2:15" ht="18.75">
      <c r="B51" s="138"/>
      <c r="C51" s="123"/>
      <c r="D51" s="124"/>
      <c r="E51" s="40"/>
      <c r="F51" s="40"/>
      <c r="G51" s="40"/>
      <c r="H51" s="30">
        <f t="shared" si="1"/>
        <v>0</v>
      </c>
      <c r="I51" s="40"/>
      <c r="J51" s="40"/>
      <c r="K51" s="40"/>
      <c r="L51" s="40"/>
      <c r="M51" s="40"/>
      <c r="N51" s="40"/>
      <c r="O51" s="139"/>
    </row>
    <row r="52" spans="2:15" ht="37.5">
      <c r="B52" s="138">
        <v>2</v>
      </c>
      <c r="C52" s="125" t="s">
        <v>92</v>
      </c>
      <c r="D52" s="124">
        <v>615200</v>
      </c>
      <c r="E52" s="40">
        <f>E53</f>
        <v>0</v>
      </c>
      <c r="F52" s="40">
        <f aca="true" t="shared" si="11" ref="F52:O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139">
        <f t="shared" si="11"/>
        <v>0</v>
      </c>
    </row>
    <row r="53" spans="2:15" ht="18.75">
      <c r="B53" s="138"/>
      <c r="C53" s="125"/>
      <c r="D53" s="124"/>
      <c r="E53" s="40"/>
      <c r="F53" s="40"/>
      <c r="G53" s="40"/>
      <c r="H53" s="30">
        <f t="shared" si="1"/>
        <v>0</v>
      </c>
      <c r="I53" s="40"/>
      <c r="J53" s="40"/>
      <c r="K53" s="40"/>
      <c r="L53" s="40"/>
      <c r="M53" s="40"/>
      <c r="N53" s="40"/>
      <c r="O53" s="139"/>
    </row>
    <row r="54" spans="2:15" ht="37.5">
      <c r="B54" s="151" t="s">
        <v>24</v>
      </c>
      <c r="C54" s="152" t="s">
        <v>48</v>
      </c>
      <c r="D54" s="168">
        <v>616000</v>
      </c>
      <c r="E54" s="154">
        <f>E55</f>
        <v>0</v>
      </c>
      <c r="F54" s="154">
        <f aca="true" t="shared" si="12" ref="F54:O54">F55</f>
        <v>0</v>
      </c>
      <c r="G54" s="154">
        <f t="shared" si="12"/>
        <v>0</v>
      </c>
      <c r="H54" s="154">
        <f t="shared" si="12"/>
        <v>0</v>
      </c>
      <c r="I54" s="154">
        <f t="shared" si="12"/>
        <v>0</v>
      </c>
      <c r="J54" s="154">
        <f t="shared" si="12"/>
        <v>0</v>
      </c>
      <c r="K54" s="154">
        <f t="shared" si="12"/>
        <v>0</v>
      </c>
      <c r="L54" s="154">
        <f t="shared" si="12"/>
        <v>0</v>
      </c>
      <c r="M54" s="154">
        <f t="shared" si="12"/>
        <v>0</v>
      </c>
      <c r="N54" s="154">
        <f t="shared" si="12"/>
        <v>0</v>
      </c>
      <c r="O54" s="155">
        <f t="shared" si="12"/>
        <v>0</v>
      </c>
    </row>
    <row r="55" spans="2:15" ht="19.5" thickBot="1">
      <c r="B55" s="101">
        <v>1</v>
      </c>
      <c r="C55" s="121" t="s">
        <v>93</v>
      </c>
      <c r="D55" s="122">
        <v>616200</v>
      </c>
      <c r="E55" s="46"/>
      <c r="F55" s="46"/>
      <c r="G55" s="46"/>
      <c r="H55" s="30">
        <f t="shared" si="1"/>
        <v>0</v>
      </c>
      <c r="I55" s="46"/>
      <c r="J55" s="46"/>
      <c r="K55" s="46"/>
      <c r="L55" s="46"/>
      <c r="M55" s="46"/>
      <c r="N55" s="46"/>
      <c r="O55" s="140"/>
    </row>
    <row r="56" spans="2:15" ht="18.75">
      <c r="B56" s="151" t="s">
        <v>28</v>
      </c>
      <c r="C56" s="166" t="s">
        <v>108</v>
      </c>
      <c r="D56" s="153"/>
      <c r="E56" s="154">
        <f>SUM(E57:E62)</f>
        <v>0</v>
      </c>
      <c r="F56" s="154">
        <f aca="true" t="shared" si="13" ref="F56:O56">SUM(F57:F62)</f>
        <v>0</v>
      </c>
      <c r="G56" s="154">
        <f t="shared" si="13"/>
        <v>0</v>
      </c>
      <c r="H56" s="154">
        <f t="shared" si="13"/>
        <v>0</v>
      </c>
      <c r="I56" s="154">
        <f t="shared" si="13"/>
        <v>0</v>
      </c>
      <c r="J56" s="154">
        <f t="shared" si="13"/>
        <v>0</v>
      </c>
      <c r="K56" s="154">
        <f t="shared" si="13"/>
        <v>0</v>
      </c>
      <c r="L56" s="154">
        <f t="shared" si="13"/>
        <v>0</v>
      </c>
      <c r="M56" s="154">
        <f t="shared" si="13"/>
        <v>0</v>
      </c>
      <c r="N56" s="154">
        <f t="shared" si="13"/>
        <v>0</v>
      </c>
      <c r="O56" s="155">
        <f t="shared" si="13"/>
        <v>0</v>
      </c>
    </row>
    <row r="57" spans="2:15" ht="37.5">
      <c r="B57" s="33">
        <v>1</v>
      </c>
      <c r="C57" s="132" t="s">
        <v>94</v>
      </c>
      <c r="D57" s="120">
        <v>821100</v>
      </c>
      <c r="E57" s="29"/>
      <c r="F57" s="29"/>
      <c r="G57" s="29"/>
      <c r="H57" s="30">
        <f t="shared" si="1"/>
        <v>0</v>
      </c>
      <c r="I57" s="29"/>
      <c r="J57" s="29"/>
      <c r="K57" s="29"/>
      <c r="L57" s="29"/>
      <c r="M57" s="29"/>
      <c r="N57" s="29"/>
      <c r="O57" s="137"/>
    </row>
    <row r="58" spans="2:15" ht="18.75">
      <c r="B58" s="33">
        <v>2</v>
      </c>
      <c r="C58" s="117" t="s">
        <v>43</v>
      </c>
      <c r="D58" s="33">
        <v>821200</v>
      </c>
      <c r="E58" s="29"/>
      <c r="F58" s="29"/>
      <c r="G58" s="29"/>
      <c r="H58" s="30">
        <f t="shared" si="1"/>
        <v>0</v>
      </c>
      <c r="I58" s="29"/>
      <c r="J58" s="29"/>
      <c r="K58" s="29"/>
      <c r="L58" s="29"/>
      <c r="M58" s="29"/>
      <c r="N58" s="29"/>
      <c r="O58" s="137"/>
    </row>
    <row r="59" spans="2:15" ht="18.75">
      <c r="B59" s="33">
        <v>3</v>
      </c>
      <c r="C59" s="117" t="s">
        <v>44</v>
      </c>
      <c r="D59" s="33">
        <v>821300</v>
      </c>
      <c r="E59" s="29"/>
      <c r="F59" s="29"/>
      <c r="G59" s="29"/>
      <c r="H59" s="30">
        <f t="shared" si="1"/>
        <v>0</v>
      </c>
      <c r="I59" s="29"/>
      <c r="J59" s="29"/>
      <c r="K59" s="29"/>
      <c r="L59" s="29"/>
      <c r="M59" s="29"/>
      <c r="N59" s="29"/>
      <c r="O59" s="137"/>
    </row>
    <row r="60" spans="2:15" ht="37.5">
      <c r="B60" s="33">
        <v>4</v>
      </c>
      <c r="C60" s="125" t="s">
        <v>45</v>
      </c>
      <c r="D60" s="33">
        <v>821400</v>
      </c>
      <c r="E60" s="29"/>
      <c r="F60" s="29"/>
      <c r="G60" s="29"/>
      <c r="H60" s="30">
        <f t="shared" si="1"/>
        <v>0</v>
      </c>
      <c r="I60" s="29"/>
      <c r="J60" s="29"/>
      <c r="K60" s="29"/>
      <c r="L60" s="29"/>
      <c r="M60" s="29"/>
      <c r="N60" s="29"/>
      <c r="O60" s="137"/>
    </row>
    <row r="61" spans="2:15" ht="37.5">
      <c r="B61" s="33">
        <v>5</v>
      </c>
      <c r="C61" s="125" t="s">
        <v>46</v>
      </c>
      <c r="D61" s="33">
        <v>821500</v>
      </c>
      <c r="E61" s="29"/>
      <c r="F61" s="29"/>
      <c r="G61" s="29"/>
      <c r="H61" s="30">
        <f t="shared" si="1"/>
        <v>0</v>
      </c>
      <c r="I61" s="29"/>
      <c r="J61" s="29"/>
      <c r="K61" s="29"/>
      <c r="L61" s="29"/>
      <c r="M61" s="29"/>
      <c r="N61" s="29"/>
      <c r="O61" s="137"/>
    </row>
    <row r="62" spans="2:16" ht="42" customHeight="1">
      <c r="B62" s="33">
        <v>6</v>
      </c>
      <c r="C62" s="125" t="s">
        <v>47</v>
      </c>
      <c r="D62" s="33">
        <v>821600</v>
      </c>
      <c r="E62" s="29"/>
      <c r="F62" s="29"/>
      <c r="G62" s="29"/>
      <c r="H62" s="30">
        <f t="shared" si="1"/>
        <v>0</v>
      </c>
      <c r="I62" s="29"/>
      <c r="J62" s="29"/>
      <c r="K62" s="29"/>
      <c r="L62" s="29"/>
      <c r="M62" s="29"/>
      <c r="N62" s="29"/>
      <c r="O62" s="137"/>
      <c r="P62" s="11"/>
    </row>
    <row r="63" spans="2:16" ht="37.5">
      <c r="B63" s="151"/>
      <c r="C63" s="152" t="s">
        <v>49</v>
      </c>
      <c r="D63" s="153"/>
      <c r="E63" s="154">
        <f>E56+E54+E48+E26+E14</f>
        <v>0</v>
      </c>
      <c r="F63" s="154">
        <f aca="true" t="shared" si="14" ref="F63:O63">F56+F54+F48+F26+F14</f>
        <v>0</v>
      </c>
      <c r="G63" s="154">
        <f t="shared" si="14"/>
        <v>0</v>
      </c>
      <c r="H63" s="154">
        <f t="shared" si="14"/>
        <v>0</v>
      </c>
      <c r="I63" s="154">
        <f t="shared" si="14"/>
        <v>0</v>
      </c>
      <c r="J63" s="154">
        <f t="shared" si="14"/>
        <v>0</v>
      </c>
      <c r="K63" s="154">
        <f t="shared" si="14"/>
        <v>0</v>
      </c>
      <c r="L63" s="154">
        <f t="shared" si="14"/>
        <v>0</v>
      </c>
      <c r="M63" s="154">
        <f t="shared" si="14"/>
        <v>0</v>
      </c>
      <c r="N63" s="154">
        <f t="shared" si="14"/>
        <v>0</v>
      </c>
      <c r="O63" s="155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67"/>
      <c r="D66" s="267"/>
      <c r="E66" s="267"/>
      <c r="F66" s="267"/>
      <c r="G66" s="267"/>
      <c r="H66" s="267"/>
      <c r="I66" s="267"/>
      <c r="J66" s="267"/>
      <c r="K66" s="267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formatCells="0" formatColumns="0" formatRows="0" insertColumns="0" insertRows="0" deleteColumns="0" deleteRows="0"/>
  <mergeCells count="15">
    <mergeCell ref="B7:K7"/>
    <mergeCell ref="E8:K8"/>
    <mergeCell ref="B1:O1"/>
    <mergeCell ref="M2:N3"/>
    <mergeCell ref="B3:C3"/>
    <mergeCell ref="D3:K3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B1:R72"/>
  <sheetViews>
    <sheetView view="pageBreakPreview" zoomScale="50" zoomScaleSheetLayoutView="50" zoomScalePageLayoutView="0" workbookViewId="0" topLeftCell="A1">
      <selection activeCell="F56" sqref="F56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292" t="s">
        <v>95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5:17" ht="15.75" customHeight="1">
      <c r="O2" s="294" t="s">
        <v>96</v>
      </c>
      <c r="P2" s="294"/>
      <c r="Q2" s="128"/>
    </row>
    <row r="3" spans="2:17" ht="21.75" customHeight="1">
      <c r="B3" s="292" t="s">
        <v>104</v>
      </c>
      <c r="C3" s="292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108"/>
      <c r="O3" s="294"/>
      <c r="P3" s="294"/>
      <c r="Q3" s="175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7"/>
      <c r="P4" s="11"/>
      <c r="Q4" s="172"/>
    </row>
    <row r="5" spans="2:17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7"/>
      <c r="P5" s="11"/>
      <c r="Q5" s="172"/>
    </row>
    <row r="6" spans="2:17" ht="15" customHeight="1">
      <c r="B6" s="150" t="s">
        <v>134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 t="s">
        <v>111</v>
      </c>
      <c r="P6" s="150"/>
      <c r="Q6" s="173"/>
    </row>
    <row r="7" spans="2:17" ht="21" customHeight="1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15"/>
      <c r="O7" s="128"/>
      <c r="P7" s="128"/>
      <c r="Q7" s="174"/>
    </row>
    <row r="8" spans="2:17" ht="22.5" customHeight="1">
      <c r="B8" s="150" t="s">
        <v>112</v>
      </c>
      <c r="C8" s="150"/>
      <c r="D8" s="150"/>
      <c r="E8" s="316"/>
      <c r="F8" s="316"/>
      <c r="G8" s="316"/>
      <c r="H8" s="316"/>
      <c r="I8" s="316"/>
      <c r="J8" s="316"/>
      <c r="K8" s="316"/>
      <c r="L8" s="316"/>
      <c r="M8" s="316"/>
      <c r="N8" s="150"/>
      <c r="O8" s="150" t="s">
        <v>113</v>
      </c>
      <c r="P8" s="150"/>
      <c r="Q8" s="175"/>
    </row>
    <row r="9" spans="2:17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71"/>
    </row>
    <row r="10" spans="2:17" s="156" customFormat="1" ht="67.5" customHeight="1">
      <c r="B10" s="342" t="s">
        <v>1</v>
      </c>
      <c r="C10" s="274" t="s">
        <v>140</v>
      </c>
      <c r="D10" s="296" t="s">
        <v>3</v>
      </c>
      <c r="E10" s="280" t="s">
        <v>35</v>
      </c>
      <c r="F10" s="308" t="s">
        <v>137</v>
      </c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10"/>
    </row>
    <row r="11" spans="2:17" s="156" customFormat="1" ht="15.75" customHeight="1">
      <c r="B11" s="343"/>
      <c r="C11" s="275"/>
      <c r="D11" s="297"/>
      <c r="E11" s="281"/>
      <c r="F11" s="338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40"/>
    </row>
    <row r="12" spans="2:17" s="156" customFormat="1" ht="64.5" customHeight="1" thickBot="1">
      <c r="B12" s="344"/>
      <c r="C12" s="276"/>
      <c r="D12" s="298"/>
      <c r="E12" s="341"/>
      <c r="F12" s="232" t="s">
        <v>52</v>
      </c>
      <c r="G12" s="232" t="s">
        <v>53</v>
      </c>
      <c r="H12" s="232" t="s">
        <v>54</v>
      </c>
      <c r="I12" s="232" t="s">
        <v>55</v>
      </c>
      <c r="J12" s="232" t="s">
        <v>56</v>
      </c>
      <c r="K12" s="232" t="s">
        <v>57</v>
      </c>
      <c r="L12" s="232" t="s">
        <v>58</v>
      </c>
      <c r="M12" s="233" t="s">
        <v>59</v>
      </c>
      <c r="N12" s="233" t="s">
        <v>60</v>
      </c>
      <c r="O12" s="233" t="s">
        <v>101</v>
      </c>
      <c r="P12" s="233" t="s">
        <v>102</v>
      </c>
      <c r="Q12" s="233" t="s">
        <v>63</v>
      </c>
    </row>
    <row r="13" spans="2:17" s="156" customFormat="1" ht="15.75" thickBot="1">
      <c r="B13" s="159">
        <v>1</v>
      </c>
      <c r="C13" s="160">
        <v>2</v>
      </c>
      <c r="D13" s="161">
        <v>3</v>
      </c>
      <c r="E13" s="161" t="s">
        <v>29</v>
      </c>
      <c r="F13" s="160">
        <v>5</v>
      </c>
      <c r="G13" s="160">
        <v>6</v>
      </c>
      <c r="H13" s="160">
        <v>7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0">
        <v>14</v>
      </c>
      <c r="P13" s="160">
        <v>15</v>
      </c>
      <c r="Q13" s="160">
        <v>16</v>
      </c>
    </row>
    <row r="14" spans="2:17" ht="18.75">
      <c r="B14" s="151" t="s">
        <v>12</v>
      </c>
      <c r="C14" s="166" t="s">
        <v>110</v>
      </c>
      <c r="D14" s="153"/>
      <c r="E14" s="177">
        <f aca="true" t="shared" si="0" ref="E14:J14">SUM(E15:E25)</f>
        <v>0</v>
      </c>
      <c r="F14" s="177">
        <f t="shared" si="0"/>
        <v>0</v>
      </c>
      <c r="G14" s="177">
        <f t="shared" si="0"/>
        <v>0</v>
      </c>
      <c r="H14" s="177">
        <f t="shared" si="0"/>
        <v>0</v>
      </c>
      <c r="I14" s="177">
        <f t="shared" si="0"/>
        <v>0</v>
      </c>
      <c r="J14" s="177">
        <f t="shared" si="0"/>
        <v>0</v>
      </c>
      <c r="K14" s="177">
        <f aca="true" t="shared" si="1" ref="K14:Q14">SUM(K15:K25)</f>
        <v>0</v>
      </c>
      <c r="L14" s="177">
        <f>SUM(L15:L25)</f>
        <v>0</v>
      </c>
      <c r="M14" s="177">
        <f t="shared" si="1"/>
        <v>0</v>
      </c>
      <c r="N14" s="177">
        <f t="shared" si="1"/>
        <v>0</v>
      </c>
      <c r="O14" s="177">
        <f t="shared" si="1"/>
        <v>0</v>
      </c>
      <c r="P14" s="177">
        <f t="shared" si="1"/>
        <v>0</v>
      </c>
      <c r="Q14" s="178">
        <f t="shared" si="1"/>
        <v>0</v>
      </c>
    </row>
    <row r="15" spans="2:17" ht="18.75">
      <c r="B15" s="28">
        <v>1</v>
      </c>
      <c r="C15" s="117" t="s">
        <v>38</v>
      </c>
      <c r="D15" s="28">
        <v>611100</v>
      </c>
      <c r="E15" s="179">
        <f>SUM(F15:Q15)</f>
        <v>0</v>
      </c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1"/>
    </row>
    <row r="16" spans="2:17" ht="37.5">
      <c r="B16" s="33">
        <v>2</v>
      </c>
      <c r="C16" s="126" t="s">
        <v>80</v>
      </c>
      <c r="D16" s="120">
        <v>611200</v>
      </c>
      <c r="E16" s="179">
        <f aca="true" t="shared" si="2" ref="E16:E62">SUM(F16:Q16)</f>
        <v>0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1"/>
    </row>
    <row r="17" spans="2:17" ht="18.75">
      <c r="B17" s="33">
        <v>3</v>
      </c>
      <c r="C17" s="119" t="s">
        <v>14</v>
      </c>
      <c r="D17" s="120">
        <v>613100</v>
      </c>
      <c r="E17" s="179">
        <f t="shared" si="2"/>
        <v>0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1"/>
    </row>
    <row r="18" spans="2:17" ht="37.5">
      <c r="B18" s="33">
        <v>4</v>
      </c>
      <c r="C18" s="126" t="s">
        <v>81</v>
      </c>
      <c r="D18" s="120">
        <v>613200</v>
      </c>
      <c r="E18" s="179">
        <f t="shared" si="2"/>
        <v>0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1"/>
    </row>
    <row r="19" spans="2:17" ht="37.5">
      <c r="B19" s="33">
        <v>5</v>
      </c>
      <c r="C19" s="126" t="s">
        <v>16</v>
      </c>
      <c r="D19" s="120">
        <v>613300</v>
      </c>
      <c r="E19" s="179">
        <f t="shared" si="2"/>
        <v>0</v>
      </c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1"/>
    </row>
    <row r="20" spans="2:17" ht="18.75">
      <c r="B20" s="33">
        <v>6</v>
      </c>
      <c r="C20" s="119" t="s">
        <v>40</v>
      </c>
      <c r="D20" s="120">
        <v>613400</v>
      </c>
      <c r="E20" s="179">
        <f t="shared" si="2"/>
        <v>0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1"/>
    </row>
    <row r="21" spans="2:17" ht="37.5">
      <c r="B21" s="33">
        <v>7</v>
      </c>
      <c r="C21" s="126" t="s">
        <v>41</v>
      </c>
      <c r="D21" s="120">
        <v>613500</v>
      </c>
      <c r="E21" s="179">
        <f t="shared" si="2"/>
        <v>0</v>
      </c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1"/>
    </row>
    <row r="22" spans="2:17" ht="18.75">
      <c r="B22" s="33">
        <v>8</v>
      </c>
      <c r="C22" s="119" t="s">
        <v>105</v>
      </c>
      <c r="D22" s="120">
        <v>613600</v>
      </c>
      <c r="E22" s="179">
        <f t="shared" si="2"/>
        <v>0</v>
      </c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1"/>
    </row>
    <row r="23" spans="2:17" ht="18.75">
      <c r="B23" s="33">
        <v>9</v>
      </c>
      <c r="C23" s="119" t="s">
        <v>18</v>
      </c>
      <c r="D23" s="120">
        <v>613700</v>
      </c>
      <c r="E23" s="179">
        <f t="shared" si="2"/>
        <v>0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1"/>
    </row>
    <row r="24" spans="2:17" ht="37.5">
      <c r="B24" s="33">
        <v>10</v>
      </c>
      <c r="C24" s="126" t="s">
        <v>83</v>
      </c>
      <c r="D24" s="120">
        <v>613800</v>
      </c>
      <c r="E24" s="179">
        <f t="shared" si="2"/>
        <v>0</v>
      </c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1"/>
    </row>
    <row r="25" spans="2:17" ht="37.5">
      <c r="B25" s="33">
        <v>11</v>
      </c>
      <c r="C25" s="126" t="s">
        <v>20</v>
      </c>
      <c r="D25" s="120">
        <v>613900</v>
      </c>
      <c r="E25" s="179">
        <f t="shared" si="2"/>
        <v>0</v>
      </c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1"/>
    </row>
    <row r="26" spans="2:17" ht="65.25" customHeight="1" thickBot="1">
      <c r="B26" s="151" t="s">
        <v>21</v>
      </c>
      <c r="C26" s="163" t="s">
        <v>109</v>
      </c>
      <c r="D26" s="168">
        <v>614000</v>
      </c>
      <c r="E26" s="177">
        <f t="shared" si="2"/>
        <v>0</v>
      </c>
      <c r="F26" s="177">
        <f>F27+F30+F32+F41+F44+F46</f>
        <v>0</v>
      </c>
      <c r="G26" s="177">
        <f>G27+G30+G32+G41+G44+G46</f>
        <v>0</v>
      </c>
      <c r="H26" s="177">
        <f>H27+H30+H32+H41+H44+H46</f>
        <v>0</v>
      </c>
      <c r="I26" s="177">
        <f>I27+I30+I32+I41+I44+I46</f>
        <v>0</v>
      </c>
      <c r="J26" s="177">
        <f>J27+J30+J32+J41+J44+J46</f>
        <v>0</v>
      </c>
      <c r="K26" s="177">
        <f aca="true" t="shared" si="3" ref="K26:Q26">K27+K30+K32+K41+K44+K46</f>
        <v>0</v>
      </c>
      <c r="L26" s="177">
        <f t="shared" si="3"/>
        <v>0</v>
      </c>
      <c r="M26" s="177">
        <f t="shared" si="3"/>
        <v>0</v>
      </c>
      <c r="N26" s="177">
        <f t="shared" si="3"/>
        <v>0</v>
      </c>
      <c r="O26" s="177">
        <f t="shared" si="3"/>
        <v>0</v>
      </c>
      <c r="P26" s="177">
        <f t="shared" si="3"/>
        <v>0</v>
      </c>
      <c r="Q26" s="178">
        <f t="shared" si="3"/>
        <v>0</v>
      </c>
    </row>
    <row r="27" spans="2:17" ht="18.75">
      <c r="B27" s="138">
        <v>1</v>
      </c>
      <c r="C27" s="126" t="s">
        <v>85</v>
      </c>
      <c r="D27" s="124">
        <v>614100</v>
      </c>
      <c r="E27" s="179">
        <f t="shared" si="2"/>
        <v>0</v>
      </c>
      <c r="F27" s="235">
        <f aca="true" t="shared" si="4" ref="F27:K27">F28+F29</f>
        <v>0</v>
      </c>
      <c r="G27" s="235">
        <f t="shared" si="4"/>
        <v>0</v>
      </c>
      <c r="H27" s="235">
        <f t="shared" si="4"/>
        <v>0</v>
      </c>
      <c r="I27" s="235">
        <f t="shared" si="4"/>
        <v>0</v>
      </c>
      <c r="J27" s="235">
        <f t="shared" si="4"/>
        <v>0</v>
      </c>
      <c r="K27" s="235">
        <f t="shared" si="4"/>
        <v>0</v>
      </c>
      <c r="L27" s="235">
        <f aca="true" t="shared" si="5" ref="L27:Q27">L28+L29</f>
        <v>0</v>
      </c>
      <c r="M27" s="235">
        <f t="shared" si="5"/>
        <v>0</v>
      </c>
      <c r="N27" s="235">
        <f t="shared" si="5"/>
        <v>0</v>
      </c>
      <c r="O27" s="235">
        <f t="shared" si="5"/>
        <v>0</v>
      </c>
      <c r="P27" s="235">
        <f t="shared" si="5"/>
        <v>0</v>
      </c>
      <c r="Q27" s="236">
        <f t="shared" si="5"/>
        <v>0</v>
      </c>
    </row>
    <row r="28" spans="2:17" ht="18.75">
      <c r="B28" s="138"/>
      <c r="C28" s="123"/>
      <c r="D28" s="124"/>
      <c r="E28" s="179">
        <f t="shared" si="2"/>
        <v>0</v>
      </c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3"/>
    </row>
    <row r="29" spans="2:17" ht="18.75">
      <c r="B29" s="138"/>
      <c r="C29" s="123"/>
      <c r="D29" s="124"/>
      <c r="E29" s="179">
        <f t="shared" si="2"/>
        <v>0</v>
      </c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3"/>
    </row>
    <row r="30" spans="2:17" ht="18.75">
      <c r="B30" s="138">
        <v>2</v>
      </c>
      <c r="C30" s="123" t="s">
        <v>86</v>
      </c>
      <c r="D30" s="124">
        <v>614200</v>
      </c>
      <c r="E30" s="179">
        <f t="shared" si="2"/>
        <v>0</v>
      </c>
      <c r="F30" s="179">
        <f>F31</f>
        <v>0</v>
      </c>
      <c r="G30" s="179">
        <f>G31</f>
        <v>0</v>
      </c>
      <c r="H30" s="179">
        <f>H31</f>
        <v>0</v>
      </c>
      <c r="I30" s="179">
        <f>I31</f>
        <v>0</v>
      </c>
      <c r="J30" s="179">
        <f>J31</f>
        <v>0</v>
      </c>
      <c r="K30" s="179">
        <f aca="true" t="shared" si="6" ref="K30:Q30">K31</f>
        <v>0</v>
      </c>
      <c r="L30" s="179">
        <f t="shared" si="6"/>
        <v>0</v>
      </c>
      <c r="M30" s="179">
        <f t="shared" si="6"/>
        <v>0</v>
      </c>
      <c r="N30" s="179">
        <f t="shared" si="6"/>
        <v>0</v>
      </c>
      <c r="O30" s="179">
        <f t="shared" si="6"/>
        <v>0</v>
      </c>
      <c r="P30" s="179">
        <f t="shared" si="6"/>
        <v>0</v>
      </c>
      <c r="Q30" s="186">
        <f t="shared" si="6"/>
        <v>0</v>
      </c>
    </row>
    <row r="31" spans="2:17" ht="18.75">
      <c r="B31" s="138"/>
      <c r="C31" s="123"/>
      <c r="D31" s="124"/>
      <c r="E31" s="179">
        <f t="shared" si="2"/>
        <v>0</v>
      </c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3"/>
    </row>
    <row r="32" spans="2:17" ht="37.5">
      <c r="B32" s="138">
        <v>3</v>
      </c>
      <c r="C32" s="126" t="s">
        <v>87</v>
      </c>
      <c r="D32" s="124">
        <v>614300</v>
      </c>
      <c r="E32" s="179">
        <f t="shared" si="2"/>
        <v>0</v>
      </c>
      <c r="F32" s="179">
        <f>SUM(F33:F40)</f>
        <v>0</v>
      </c>
      <c r="G32" s="179">
        <f>SUM(G33:G40)</f>
        <v>0</v>
      </c>
      <c r="H32" s="179">
        <f>SUM(H33:H40)</f>
        <v>0</v>
      </c>
      <c r="I32" s="179">
        <f>SUM(I33:I40)</f>
        <v>0</v>
      </c>
      <c r="J32" s="179">
        <f>SUM(J33:J40)</f>
        <v>0</v>
      </c>
      <c r="K32" s="179">
        <f aca="true" t="shared" si="7" ref="K32:Q32">SUM(K33:K40)</f>
        <v>0</v>
      </c>
      <c r="L32" s="179">
        <f t="shared" si="7"/>
        <v>0</v>
      </c>
      <c r="M32" s="179">
        <f t="shared" si="7"/>
        <v>0</v>
      </c>
      <c r="N32" s="179">
        <f t="shared" si="7"/>
        <v>0</v>
      </c>
      <c r="O32" s="179">
        <f t="shared" si="7"/>
        <v>0</v>
      </c>
      <c r="P32" s="179">
        <f t="shared" si="7"/>
        <v>0</v>
      </c>
      <c r="Q32" s="186">
        <f t="shared" si="7"/>
        <v>0</v>
      </c>
    </row>
    <row r="33" spans="2:17" ht="18.75">
      <c r="B33" s="138"/>
      <c r="C33" s="123"/>
      <c r="D33" s="124"/>
      <c r="E33" s="179">
        <f t="shared" si="2"/>
        <v>0</v>
      </c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3"/>
    </row>
    <row r="34" spans="2:17" ht="18.75">
      <c r="B34" s="138"/>
      <c r="C34" s="123"/>
      <c r="D34" s="124"/>
      <c r="E34" s="179">
        <f t="shared" si="2"/>
        <v>0</v>
      </c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3"/>
    </row>
    <row r="35" spans="2:17" ht="18.75">
      <c r="B35" s="138"/>
      <c r="C35" s="123"/>
      <c r="D35" s="124"/>
      <c r="E35" s="179">
        <f t="shared" si="2"/>
        <v>0</v>
      </c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3"/>
    </row>
    <row r="36" spans="2:17" ht="18.75">
      <c r="B36" s="33" t="s">
        <v>99</v>
      </c>
      <c r="C36" s="142"/>
      <c r="D36" s="143"/>
      <c r="E36" s="186">
        <f t="shared" si="2"/>
        <v>0</v>
      </c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ht="18.75">
      <c r="B37" s="33"/>
      <c r="C37" s="142"/>
      <c r="D37" s="143"/>
      <c r="E37" s="179">
        <f t="shared" si="2"/>
        <v>0</v>
      </c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ht="18.75">
      <c r="B38" s="138"/>
      <c r="C38" s="123"/>
      <c r="D38" s="124"/>
      <c r="E38" s="179">
        <f t="shared" si="2"/>
        <v>0</v>
      </c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3"/>
    </row>
    <row r="39" spans="2:17" ht="18.75">
      <c r="B39" s="138"/>
      <c r="C39" s="123"/>
      <c r="D39" s="124"/>
      <c r="E39" s="179">
        <f t="shared" si="2"/>
        <v>0</v>
      </c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3"/>
    </row>
    <row r="40" spans="2:17" ht="18.75">
      <c r="B40" s="33"/>
      <c r="C40" s="142"/>
      <c r="D40" s="143"/>
      <c r="E40" s="186">
        <f t="shared" si="2"/>
        <v>0</v>
      </c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ht="18.75">
      <c r="B41" s="138">
        <v>4</v>
      </c>
      <c r="C41" s="123" t="s">
        <v>88</v>
      </c>
      <c r="D41" s="124">
        <v>614700</v>
      </c>
      <c r="E41" s="179">
        <f t="shared" si="2"/>
        <v>0</v>
      </c>
      <c r="F41" s="179">
        <f>SUM(F42:F43)</f>
        <v>0</v>
      </c>
      <c r="G41" s="179">
        <f>SUM(G42:G43)</f>
        <v>0</v>
      </c>
      <c r="H41" s="179">
        <f>SUM(H42:H43)</f>
        <v>0</v>
      </c>
      <c r="I41" s="179">
        <f>SUM(I42:I43)</f>
        <v>0</v>
      </c>
      <c r="J41" s="179">
        <f>SUM(J42:J43)</f>
        <v>0</v>
      </c>
      <c r="K41" s="179">
        <f aca="true" t="shared" si="8" ref="K41:Q41">SUM(K42:K43)</f>
        <v>0</v>
      </c>
      <c r="L41" s="179">
        <f t="shared" si="8"/>
        <v>0</v>
      </c>
      <c r="M41" s="179">
        <f t="shared" si="8"/>
        <v>0</v>
      </c>
      <c r="N41" s="179">
        <f t="shared" si="8"/>
        <v>0</v>
      </c>
      <c r="O41" s="179">
        <f t="shared" si="8"/>
        <v>0</v>
      </c>
      <c r="P41" s="179">
        <f t="shared" si="8"/>
        <v>0</v>
      </c>
      <c r="Q41" s="186">
        <f t="shared" si="8"/>
        <v>0</v>
      </c>
    </row>
    <row r="42" spans="2:17" ht="18.75">
      <c r="B42" s="138"/>
      <c r="C42" s="123"/>
      <c r="D42" s="124"/>
      <c r="E42" s="179">
        <f t="shared" si="2"/>
        <v>0</v>
      </c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3"/>
    </row>
    <row r="43" spans="2:17" ht="18.75">
      <c r="B43" s="138"/>
      <c r="C43" s="123"/>
      <c r="D43" s="124"/>
      <c r="E43" s="179">
        <f t="shared" si="2"/>
        <v>0</v>
      </c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236"/>
    </row>
    <row r="44" spans="2:17" ht="18.75">
      <c r="B44" s="138">
        <v>5</v>
      </c>
      <c r="C44" s="123" t="s">
        <v>89</v>
      </c>
      <c r="D44" s="124">
        <v>614800</v>
      </c>
      <c r="E44" s="179">
        <f t="shared" si="2"/>
        <v>0</v>
      </c>
      <c r="F44" s="179">
        <f>F45</f>
        <v>0</v>
      </c>
      <c r="G44" s="179">
        <f>G45</f>
        <v>0</v>
      </c>
      <c r="H44" s="179">
        <f>H45</f>
        <v>0</v>
      </c>
      <c r="I44" s="179">
        <f>I45</f>
        <v>0</v>
      </c>
      <c r="J44" s="179">
        <f>J45</f>
        <v>0</v>
      </c>
      <c r="K44" s="179">
        <f aca="true" t="shared" si="9" ref="K44:Q44">K45</f>
        <v>0</v>
      </c>
      <c r="L44" s="179">
        <f t="shared" si="9"/>
        <v>0</v>
      </c>
      <c r="M44" s="179">
        <f t="shared" si="9"/>
        <v>0</v>
      </c>
      <c r="N44" s="179">
        <f t="shared" si="9"/>
        <v>0</v>
      </c>
      <c r="O44" s="179">
        <f t="shared" si="9"/>
        <v>0</v>
      </c>
      <c r="P44" s="179">
        <f t="shared" si="9"/>
        <v>0</v>
      </c>
      <c r="Q44" s="186">
        <f t="shared" si="9"/>
        <v>0</v>
      </c>
    </row>
    <row r="45" spans="2:17" ht="18.75">
      <c r="B45" s="138"/>
      <c r="C45" s="123"/>
      <c r="D45" s="124"/>
      <c r="E45" s="179">
        <f t="shared" si="2"/>
        <v>0</v>
      </c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3"/>
    </row>
    <row r="46" spans="2:17" ht="18.75">
      <c r="B46" s="138">
        <v>6</v>
      </c>
      <c r="C46" s="123" t="s">
        <v>90</v>
      </c>
      <c r="D46" s="124">
        <v>614900</v>
      </c>
      <c r="E46" s="179">
        <f t="shared" si="2"/>
        <v>0</v>
      </c>
      <c r="F46" s="179">
        <f>F47</f>
        <v>0</v>
      </c>
      <c r="G46" s="179">
        <f>G47</f>
        <v>0</v>
      </c>
      <c r="H46" s="179">
        <f>H47</f>
        <v>0</v>
      </c>
      <c r="I46" s="179">
        <f>I47</f>
        <v>0</v>
      </c>
      <c r="J46" s="179">
        <f>J47</f>
        <v>0</v>
      </c>
      <c r="K46" s="179">
        <f aca="true" t="shared" si="10" ref="K46:Q46">K47</f>
        <v>0</v>
      </c>
      <c r="L46" s="179">
        <f t="shared" si="10"/>
        <v>0</v>
      </c>
      <c r="M46" s="179">
        <f t="shared" si="10"/>
        <v>0</v>
      </c>
      <c r="N46" s="179">
        <f t="shared" si="10"/>
        <v>0</v>
      </c>
      <c r="O46" s="179">
        <f t="shared" si="10"/>
        <v>0</v>
      </c>
      <c r="P46" s="179">
        <f t="shared" si="10"/>
        <v>0</v>
      </c>
      <c r="Q46" s="186">
        <f t="shared" si="10"/>
        <v>0</v>
      </c>
    </row>
    <row r="47" spans="2:17" ht="18.75">
      <c r="B47" s="138"/>
      <c r="C47" s="118"/>
      <c r="D47" s="116"/>
      <c r="E47" s="179">
        <f t="shared" si="2"/>
        <v>0</v>
      </c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3"/>
    </row>
    <row r="48" spans="2:17" ht="38.25" thickBot="1">
      <c r="B48" s="151" t="s">
        <v>23</v>
      </c>
      <c r="C48" s="163" t="s">
        <v>107</v>
      </c>
      <c r="D48" s="168">
        <v>615000</v>
      </c>
      <c r="E48" s="177">
        <f aca="true" t="shared" si="11" ref="E48:J48">E49+E52</f>
        <v>0</v>
      </c>
      <c r="F48" s="177">
        <f t="shared" si="11"/>
        <v>0</v>
      </c>
      <c r="G48" s="177">
        <f t="shared" si="11"/>
        <v>0</v>
      </c>
      <c r="H48" s="177">
        <f t="shared" si="11"/>
        <v>0</v>
      </c>
      <c r="I48" s="177">
        <f t="shared" si="11"/>
        <v>0</v>
      </c>
      <c r="J48" s="177">
        <f t="shared" si="11"/>
        <v>0</v>
      </c>
      <c r="K48" s="177">
        <f aca="true" t="shared" si="12" ref="K48:Q48">K49+K52</f>
        <v>0</v>
      </c>
      <c r="L48" s="177">
        <f t="shared" si="12"/>
        <v>0</v>
      </c>
      <c r="M48" s="177">
        <f t="shared" si="12"/>
        <v>0</v>
      </c>
      <c r="N48" s="177">
        <f t="shared" si="12"/>
        <v>0</v>
      </c>
      <c r="O48" s="177">
        <f t="shared" si="12"/>
        <v>0</v>
      </c>
      <c r="P48" s="177">
        <f t="shared" si="12"/>
        <v>0</v>
      </c>
      <c r="Q48" s="178">
        <f t="shared" si="12"/>
        <v>0</v>
      </c>
    </row>
    <row r="49" spans="2:17" ht="37.5">
      <c r="B49" s="138">
        <v>1</v>
      </c>
      <c r="C49" s="126" t="s">
        <v>91</v>
      </c>
      <c r="D49" s="124">
        <v>615100</v>
      </c>
      <c r="E49" s="179">
        <f t="shared" si="2"/>
        <v>0</v>
      </c>
      <c r="F49" s="235">
        <f>SUM(F50:F51)</f>
        <v>0</v>
      </c>
      <c r="G49" s="235">
        <f>SUM(G50:G51)</f>
        <v>0</v>
      </c>
      <c r="H49" s="235">
        <f>SUM(H50:H51)</f>
        <v>0</v>
      </c>
      <c r="I49" s="235">
        <f>SUM(I50:I51)</f>
        <v>0</v>
      </c>
      <c r="J49" s="235">
        <f>SUM(J50:J51)</f>
        <v>0</v>
      </c>
      <c r="K49" s="235">
        <f aca="true" t="shared" si="13" ref="K49:Q49">SUM(K50:K51)</f>
        <v>0</v>
      </c>
      <c r="L49" s="235">
        <f t="shared" si="13"/>
        <v>0</v>
      </c>
      <c r="M49" s="235">
        <f t="shared" si="13"/>
        <v>0</v>
      </c>
      <c r="N49" s="235">
        <f t="shared" si="13"/>
        <v>0</v>
      </c>
      <c r="O49" s="235">
        <f t="shared" si="13"/>
        <v>0</v>
      </c>
      <c r="P49" s="235">
        <f t="shared" si="13"/>
        <v>0</v>
      </c>
      <c r="Q49" s="236">
        <f t="shared" si="13"/>
        <v>0</v>
      </c>
    </row>
    <row r="50" spans="2:17" ht="18.75">
      <c r="B50" s="138"/>
      <c r="C50" s="123"/>
      <c r="D50" s="124"/>
      <c r="E50" s="179">
        <f t="shared" si="2"/>
        <v>0</v>
      </c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3"/>
    </row>
    <row r="51" spans="2:17" ht="18.75">
      <c r="B51" s="138"/>
      <c r="C51" s="123"/>
      <c r="D51" s="124"/>
      <c r="E51" s="179">
        <f t="shared" si="2"/>
        <v>0</v>
      </c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3"/>
    </row>
    <row r="52" spans="2:17" ht="37.5">
      <c r="B52" s="138">
        <v>2</v>
      </c>
      <c r="C52" s="125" t="s">
        <v>92</v>
      </c>
      <c r="D52" s="124">
        <v>615200</v>
      </c>
      <c r="E52" s="179">
        <f t="shared" si="2"/>
        <v>0</v>
      </c>
      <c r="F52" s="235">
        <f>F53</f>
        <v>0</v>
      </c>
      <c r="G52" s="235">
        <f>G53</f>
        <v>0</v>
      </c>
      <c r="H52" s="235">
        <f>H53</f>
        <v>0</v>
      </c>
      <c r="I52" s="235">
        <f>I53</f>
        <v>0</v>
      </c>
      <c r="J52" s="235">
        <f>J53</f>
        <v>0</v>
      </c>
      <c r="K52" s="235">
        <f aca="true" t="shared" si="14" ref="K52:Q52">K53</f>
        <v>0</v>
      </c>
      <c r="L52" s="235">
        <f t="shared" si="14"/>
        <v>0</v>
      </c>
      <c r="M52" s="235">
        <f t="shared" si="14"/>
        <v>0</v>
      </c>
      <c r="N52" s="235">
        <f t="shared" si="14"/>
        <v>0</v>
      </c>
      <c r="O52" s="235">
        <f t="shared" si="14"/>
        <v>0</v>
      </c>
      <c r="P52" s="235">
        <f t="shared" si="14"/>
        <v>0</v>
      </c>
      <c r="Q52" s="236">
        <f t="shared" si="14"/>
        <v>0</v>
      </c>
    </row>
    <row r="53" spans="2:17" ht="18.75">
      <c r="B53" s="138"/>
      <c r="C53" s="125"/>
      <c r="D53" s="124"/>
      <c r="E53" s="179">
        <f t="shared" si="2"/>
        <v>0</v>
      </c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3"/>
    </row>
    <row r="54" spans="2:17" ht="37.5">
      <c r="B54" s="151" t="s">
        <v>24</v>
      </c>
      <c r="C54" s="152" t="s">
        <v>48</v>
      </c>
      <c r="D54" s="168">
        <v>616000</v>
      </c>
      <c r="E54" s="177">
        <f aca="true" t="shared" si="15" ref="E54:J54">E55</f>
        <v>0</v>
      </c>
      <c r="F54" s="177">
        <f t="shared" si="15"/>
        <v>0</v>
      </c>
      <c r="G54" s="177">
        <f t="shared" si="15"/>
        <v>0</v>
      </c>
      <c r="H54" s="177">
        <f t="shared" si="15"/>
        <v>0</v>
      </c>
      <c r="I54" s="177">
        <f t="shared" si="15"/>
        <v>0</v>
      </c>
      <c r="J54" s="177">
        <f t="shared" si="15"/>
        <v>0</v>
      </c>
      <c r="K54" s="177">
        <f aca="true" t="shared" si="16" ref="K54:Q54">K55</f>
        <v>0</v>
      </c>
      <c r="L54" s="177">
        <f t="shared" si="16"/>
        <v>0</v>
      </c>
      <c r="M54" s="177">
        <f t="shared" si="16"/>
        <v>0</v>
      </c>
      <c r="N54" s="177">
        <f t="shared" si="16"/>
        <v>0</v>
      </c>
      <c r="O54" s="177">
        <f t="shared" si="16"/>
        <v>0</v>
      </c>
      <c r="P54" s="177">
        <f t="shared" si="16"/>
        <v>0</v>
      </c>
      <c r="Q54" s="178">
        <f t="shared" si="16"/>
        <v>0</v>
      </c>
    </row>
    <row r="55" spans="2:17" ht="18.75">
      <c r="B55" s="101">
        <v>1</v>
      </c>
      <c r="C55" s="121" t="s">
        <v>93</v>
      </c>
      <c r="D55" s="122">
        <v>616200</v>
      </c>
      <c r="E55" s="179">
        <f t="shared" si="2"/>
        <v>0</v>
      </c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5"/>
    </row>
    <row r="56" spans="2:17" ht="57" thickBot="1">
      <c r="B56" s="151" t="s">
        <v>28</v>
      </c>
      <c r="C56" s="163" t="s">
        <v>120</v>
      </c>
      <c r="D56" s="153"/>
      <c r="E56" s="177">
        <f aca="true" t="shared" si="17" ref="E56:J56">SUM(E57:E62)</f>
        <v>0</v>
      </c>
      <c r="F56" s="177">
        <f t="shared" si="17"/>
        <v>0</v>
      </c>
      <c r="G56" s="177">
        <f t="shared" si="17"/>
        <v>0</v>
      </c>
      <c r="H56" s="177">
        <f t="shared" si="17"/>
        <v>0</v>
      </c>
      <c r="I56" s="177">
        <f t="shared" si="17"/>
        <v>0</v>
      </c>
      <c r="J56" s="177">
        <f t="shared" si="17"/>
        <v>0</v>
      </c>
      <c r="K56" s="177">
        <f>SUM(K57:K62)</f>
        <v>0</v>
      </c>
      <c r="L56" s="177">
        <f aca="true" t="shared" si="18" ref="L56:Q56">SUM(L57:L62)</f>
        <v>0</v>
      </c>
      <c r="M56" s="177">
        <f t="shared" si="18"/>
        <v>0</v>
      </c>
      <c r="N56" s="177">
        <f t="shared" si="18"/>
        <v>0</v>
      </c>
      <c r="O56" s="177">
        <f t="shared" si="18"/>
        <v>0</v>
      </c>
      <c r="P56" s="177">
        <f t="shared" si="18"/>
        <v>0</v>
      </c>
      <c r="Q56" s="178">
        <f t="shared" si="18"/>
        <v>0</v>
      </c>
    </row>
    <row r="57" spans="2:17" ht="37.5">
      <c r="B57" s="33">
        <v>1</v>
      </c>
      <c r="C57" s="132" t="s">
        <v>94</v>
      </c>
      <c r="D57" s="120">
        <v>821100</v>
      </c>
      <c r="E57" s="179">
        <f t="shared" si="2"/>
        <v>0</v>
      </c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1"/>
    </row>
    <row r="58" spans="2:17" ht="18.75">
      <c r="B58" s="33">
        <v>2</v>
      </c>
      <c r="C58" s="117" t="s">
        <v>43</v>
      </c>
      <c r="D58" s="33">
        <v>821200</v>
      </c>
      <c r="E58" s="179">
        <f t="shared" si="2"/>
        <v>0</v>
      </c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1"/>
    </row>
    <row r="59" spans="2:17" ht="18.75">
      <c r="B59" s="33">
        <v>3</v>
      </c>
      <c r="C59" s="117" t="s">
        <v>44</v>
      </c>
      <c r="D59" s="33">
        <v>821300</v>
      </c>
      <c r="E59" s="179">
        <f t="shared" si="2"/>
        <v>0</v>
      </c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1"/>
    </row>
    <row r="60" spans="2:17" ht="37.5">
      <c r="B60" s="33">
        <v>4</v>
      </c>
      <c r="C60" s="125" t="s">
        <v>45</v>
      </c>
      <c r="D60" s="33">
        <v>821400</v>
      </c>
      <c r="E60" s="179">
        <f t="shared" si="2"/>
        <v>0</v>
      </c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1"/>
    </row>
    <row r="61" spans="2:17" ht="37.5">
      <c r="B61" s="33">
        <v>5</v>
      </c>
      <c r="C61" s="125" t="s">
        <v>46</v>
      </c>
      <c r="D61" s="33">
        <v>821500</v>
      </c>
      <c r="E61" s="179">
        <f t="shared" si="2"/>
        <v>0</v>
      </c>
      <c r="F61" s="180"/>
      <c r="G61" s="180"/>
      <c r="H61" s="180"/>
      <c r="I61" s="180"/>
      <c r="K61" s="180"/>
      <c r="L61" s="180"/>
      <c r="M61" s="180"/>
      <c r="N61" s="180"/>
      <c r="O61" s="180"/>
      <c r="P61" s="180"/>
      <c r="Q61" s="181"/>
    </row>
    <row r="62" spans="2:18" ht="42" customHeight="1">
      <c r="B62" s="33">
        <v>6</v>
      </c>
      <c r="C62" s="125" t="s">
        <v>47</v>
      </c>
      <c r="D62" s="33">
        <v>821600</v>
      </c>
      <c r="E62" s="179">
        <f t="shared" si="2"/>
        <v>0</v>
      </c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1"/>
      <c r="R62" s="11"/>
    </row>
    <row r="63" spans="2:18" ht="37.5">
      <c r="B63" s="151"/>
      <c r="C63" s="152" t="s">
        <v>49</v>
      </c>
      <c r="D63" s="153"/>
      <c r="E63" s="177">
        <f aca="true" t="shared" si="19" ref="E63:Q63">E56+E54+E48+E26+E14</f>
        <v>0</v>
      </c>
      <c r="F63" s="177">
        <f>F56+F54+F48+F26+F14</f>
        <v>0</v>
      </c>
      <c r="G63" s="177">
        <f>G56+G54+G48+G26+G14</f>
        <v>0</v>
      </c>
      <c r="H63" s="177">
        <f>H56+H54+H48+H26+H14</f>
        <v>0</v>
      </c>
      <c r="I63" s="177">
        <f>I56+I54+I48+I26+I14</f>
        <v>0</v>
      </c>
      <c r="J63" s="177">
        <f>J56+J54+J48+J26+J14</f>
        <v>0</v>
      </c>
      <c r="K63" s="177">
        <f t="shared" si="19"/>
        <v>0</v>
      </c>
      <c r="L63" s="177">
        <f t="shared" si="19"/>
        <v>0</v>
      </c>
      <c r="M63" s="177">
        <f t="shared" si="19"/>
        <v>0</v>
      </c>
      <c r="N63" s="177">
        <f t="shared" si="19"/>
        <v>0</v>
      </c>
      <c r="O63" s="177">
        <f t="shared" si="19"/>
        <v>0</v>
      </c>
      <c r="P63" s="177">
        <f t="shared" si="19"/>
        <v>0</v>
      </c>
      <c r="Q63" s="178">
        <f t="shared" si="19"/>
        <v>0</v>
      </c>
      <c r="R63" s="11"/>
    </row>
    <row r="64" spans="2:18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1"/>
    </row>
    <row r="65" spans="2:18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1"/>
    </row>
    <row r="66" spans="2:18" ht="15.75" customHeight="1">
      <c r="B66" s="10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6"/>
      <c r="O66" s="141"/>
      <c r="P66" s="141"/>
      <c r="Q66" s="141"/>
      <c r="R66" s="11"/>
    </row>
    <row r="67" spans="2:18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6"/>
      <c r="O67" s="6"/>
      <c r="P67" s="6"/>
      <c r="Q67" s="6"/>
      <c r="R67" s="11"/>
    </row>
    <row r="68" spans="2:18" ht="15" customHeight="1">
      <c r="B68" s="11"/>
      <c r="C68" s="133"/>
      <c r="D68" s="133"/>
      <c r="E68" s="133"/>
      <c r="F68" s="133"/>
      <c r="G68" s="133"/>
      <c r="H68" s="133"/>
      <c r="I68" s="133"/>
      <c r="J68" s="133"/>
      <c r="K68" s="133"/>
      <c r="L68" s="11"/>
      <c r="M68" s="13"/>
      <c r="N68" s="13"/>
      <c r="O68" s="11"/>
      <c r="P68" s="145" t="s">
        <v>100</v>
      </c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 formatCells="0" formatColumns="0" formatRows="0" insertColumns="0" insertRows="0" deleteColumns="0" deleteRows="0"/>
  <mergeCells count="11">
    <mergeCell ref="C10:C12"/>
    <mergeCell ref="D10:D12"/>
    <mergeCell ref="F10:Q11"/>
    <mergeCell ref="B7:M7"/>
    <mergeCell ref="B1:Q1"/>
    <mergeCell ref="O2:P3"/>
    <mergeCell ref="B3:C3"/>
    <mergeCell ref="D3:M3"/>
    <mergeCell ref="E8:M8"/>
    <mergeCell ref="E10:E12"/>
    <mergeCell ref="B10:B12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292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268" t="s">
        <v>36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</row>
    <row r="4" spans="1:15" ht="15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5" ht="15.75" thickBot="1">
      <c r="A5" s="352"/>
      <c r="B5" s="352"/>
      <c r="C5" s="352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</row>
    <row r="6" spans="1:15" ht="21" customHeight="1">
      <c r="A6" s="359" t="s">
        <v>1</v>
      </c>
      <c r="B6" s="362" t="s">
        <v>2</v>
      </c>
      <c r="C6" s="359" t="s">
        <v>3</v>
      </c>
      <c r="D6" s="345" t="s">
        <v>72</v>
      </c>
      <c r="E6" s="79" t="s">
        <v>51</v>
      </c>
      <c r="F6" s="345" t="s">
        <v>79</v>
      </c>
      <c r="G6" s="353" t="s">
        <v>4</v>
      </c>
      <c r="H6" s="354"/>
      <c r="I6" s="354"/>
      <c r="J6" s="354"/>
      <c r="K6" s="354"/>
      <c r="L6" s="354"/>
      <c r="M6" s="354"/>
      <c r="N6" s="354"/>
      <c r="O6" s="355"/>
    </row>
    <row r="7" spans="1:15" ht="22.5" customHeight="1" thickBot="1">
      <c r="A7" s="360"/>
      <c r="B7" s="363"/>
      <c r="C7" s="360"/>
      <c r="D7" s="346"/>
      <c r="E7" s="80"/>
      <c r="F7" s="346"/>
      <c r="G7" s="356"/>
      <c r="H7" s="357"/>
      <c r="I7" s="357"/>
      <c r="J7" s="357"/>
      <c r="K7" s="357"/>
      <c r="L7" s="357"/>
      <c r="M7" s="357"/>
      <c r="N7" s="357"/>
      <c r="O7" s="358"/>
    </row>
    <row r="8" spans="1:15" ht="67.5" customHeight="1" thickBot="1">
      <c r="A8" s="361"/>
      <c r="B8" s="364"/>
      <c r="C8" s="361"/>
      <c r="D8" s="347"/>
      <c r="E8" s="81"/>
      <c r="F8" s="347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348" t="s">
        <v>50</v>
      </c>
      <c r="C45" s="349"/>
      <c r="D45" s="349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C33" sheet="1" formatCells="0" formatColumns="0" formatRows="0" insertColumns="0" insertRows="0" deleteColumns="0" deleteRows="0"/>
  <mergeCells count="11">
    <mergeCell ref="D6:D8"/>
    <mergeCell ref="F6:F8"/>
    <mergeCell ref="B45:D45"/>
    <mergeCell ref="D5:O5"/>
    <mergeCell ref="A3:O4"/>
    <mergeCell ref="A1:O1"/>
    <mergeCell ref="A5:C5"/>
    <mergeCell ref="G6:O7"/>
    <mergeCell ref="A6:A8"/>
    <mergeCell ref="B6:B8"/>
    <mergeCell ref="C6:C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292" t="s">
        <v>0</v>
      </c>
      <c r="B1" s="293"/>
      <c r="C1" s="293"/>
      <c r="D1" s="293"/>
      <c r="E1" s="293"/>
      <c r="F1" s="293"/>
      <c r="G1" s="293"/>
      <c r="H1" s="293"/>
      <c r="I1" s="293"/>
    </row>
    <row r="2" spans="1:9" ht="15">
      <c r="A2" s="268" t="s">
        <v>64</v>
      </c>
      <c r="B2" s="350"/>
      <c r="C2" s="350"/>
      <c r="D2" s="350"/>
      <c r="E2" s="350"/>
      <c r="F2" s="350"/>
      <c r="G2" s="350"/>
      <c r="H2" s="350"/>
      <c r="I2" s="350"/>
    </row>
    <row r="3" spans="1:9" ht="15">
      <c r="A3" s="268"/>
      <c r="B3" s="350"/>
      <c r="C3" s="350"/>
      <c r="D3" s="350"/>
      <c r="E3" s="350"/>
      <c r="F3" s="350"/>
      <c r="G3" s="350"/>
      <c r="H3" s="350"/>
      <c r="I3" s="350"/>
    </row>
    <row r="4" spans="1:9" ht="15">
      <c r="A4" s="351"/>
      <c r="B4" s="351"/>
      <c r="C4" s="351"/>
      <c r="D4" s="351"/>
      <c r="E4" s="351"/>
      <c r="F4" s="351"/>
      <c r="G4" s="351"/>
      <c r="H4" s="351"/>
      <c r="I4" s="351"/>
    </row>
    <row r="5" spans="1:9" ht="15.75" thickBot="1">
      <c r="A5" s="269"/>
      <c r="B5" s="269"/>
      <c r="C5" s="269"/>
      <c r="D5" s="2"/>
      <c r="E5" s="2"/>
      <c r="F5" s="270"/>
      <c r="G5" s="270"/>
      <c r="H5" s="270"/>
      <c r="I5" s="270"/>
    </row>
    <row r="6" spans="1:9" ht="30.75" customHeight="1">
      <c r="A6" s="359" t="s">
        <v>1</v>
      </c>
      <c r="B6" s="362" t="s">
        <v>2</v>
      </c>
      <c r="C6" s="359" t="s">
        <v>3</v>
      </c>
      <c r="D6" s="345" t="s">
        <v>72</v>
      </c>
      <c r="E6" s="345" t="s">
        <v>71</v>
      </c>
      <c r="F6" s="345" t="s">
        <v>78</v>
      </c>
      <c r="G6" s="365" t="s">
        <v>25</v>
      </c>
      <c r="H6" s="366"/>
      <c r="I6" s="367"/>
    </row>
    <row r="7" spans="1:9" ht="30.75" customHeight="1" thickBot="1">
      <c r="A7" s="360"/>
      <c r="B7" s="363"/>
      <c r="C7" s="360"/>
      <c r="D7" s="346"/>
      <c r="E7" s="346"/>
      <c r="F7" s="346"/>
      <c r="G7" s="368"/>
      <c r="H7" s="369"/>
      <c r="I7" s="370"/>
    </row>
    <row r="8" spans="1:9" ht="23.25" customHeight="1" thickBot="1">
      <c r="A8" s="361"/>
      <c r="B8" s="364"/>
      <c r="C8" s="361"/>
      <c r="D8" s="347"/>
      <c r="E8" s="347"/>
      <c r="F8" s="347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C33" sheet="1" formatCells="0" formatColumns="0" formatRows="0" insertColumns="0" insertRows="0" deleteColumns="0" deleteRows="0"/>
  <mergeCells count="11">
    <mergeCell ref="E6:E8"/>
    <mergeCell ref="C6:C8"/>
    <mergeCell ref="F6:F8"/>
    <mergeCell ref="D6:D8"/>
    <mergeCell ref="A6:A8"/>
    <mergeCell ref="A1:I1"/>
    <mergeCell ref="A2:I4"/>
    <mergeCell ref="A5:C5"/>
    <mergeCell ref="F5:I5"/>
    <mergeCell ref="B6:B8"/>
    <mergeCell ref="G6:I7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292" t="s">
        <v>0</v>
      </c>
      <c r="B1" s="293"/>
      <c r="C1" s="293"/>
      <c r="D1" s="293"/>
      <c r="E1" s="293"/>
      <c r="F1" s="293"/>
      <c r="G1" s="293"/>
      <c r="H1" s="293"/>
      <c r="I1" s="293"/>
    </row>
    <row r="2" spans="1:9" ht="28.5" customHeight="1">
      <c r="A2" s="268" t="s">
        <v>65</v>
      </c>
      <c r="B2" s="350"/>
      <c r="C2" s="350"/>
      <c r="D2" s="350"/>
      <c r="E2" s="350"/>
      <c r="F2" s="350"/>
      <c r="G2" s="350"/>
      <c r="H2" s="350"/>
      <c r="I2" s="350"/>
    </row>
    <row r="3" spans="1:9" ht="15">
      <c r="A3" s="351"/>
      <c r="B3" s="351"/>
      <c r="C3" s="351"/>
      <c r="D3" s="351"/>
      <c r="E3" s="351"/>
      <c r="F3" s="351"/>
      <c r="G3" s="351"/>
      <c r="H3" s="351"/>
      <c r="I3" s="351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269"/>
      <c r="B5" s="269"/>
      <c r="C5" s="269"/>
      <c r="D5" s="2"/>
      <c r="E5" s="2"/>
      <c r="F5" s="270"/>
      <c r="G5" s="270"/>
      <c r="H5" s="270"/>
      <c r="I5" s="270"/>
    </row>
    <row r="6" spans="1:9" ht="30.75" customHeight="1">
      <c r="A6" s="359" t="s">
        <v>1</v>
      </c>
      <c r="B6" s="362" t="s">
        <v>2</v>
      </c>
      <c r="C6" s="359" t="s">
        <v>3</v>
      </c>
      <c r="D6" s="345" t="s">
        <v>72</v>
      </c>
      <c r="E6" s="345" t="s">
        <v>71</v>
      </c>
      <c r="F6" s="345" t="s">
        <v>78</v>
      </c>
      <c r="G6" s="365" t="s">
        <v>74</v>
      </c>
      <c r="H6" s="366"/>
      <c r="I6" s="367"/>
    </row>
    <row r="7" spans="1:9" ht="30.75" customHeight="1" thickBot="1">
      <c r="A7" s="360"/>
      <c r="B7" s="363"/>
      <c r="C7" s="360"/>
      <c r="D7" s="346"/>
      <c r="E7" s="346"/>
      <c r="F7" s="346"/>
      <c r="G7" s="368"/>
      <c r="H7" s="369"/>
      <c r="I7" s="370"/>
    </row>
    <row r="8" spans="1:9" ht="23.25" customHeight="1" thickBot="1">
      <c r="A8" s="361"/>
      <c r="B8" s="364"/>
      <c r="C8" s="361"/>
      <c r="D8" s="347"/>
      <c r="E8" s="347"/>
      <c r="F8" s="347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C33" sheet="1" formatCells="0" formatColumns="0" formatRows="0" insertColumns="0" insertRows="0" deleteColumns="0" deleteRows="0"/>
  <mergeCells count="11">
    <mergeCell ref="F6:F8"/>
    <mergeCell ref="A6:A8"/>
    <mergeCell ref="B6:B8"/>
    <mergeCell ref="C6:C8"/>
    <mergeCell ref="A1:I1"/>
    <mergeCell ref="A2:I3"/>
    <mergeCell ref="A5:C5"/>
    <mergeCell ref="F5:I5"/>
    <mergeCell ref="G6:I7"/>
    <mergeCell ref="E6:E8"/>
    <mergeCell ref="D6:D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R179"/>
  <sheetViews>
    <sheetView view="pageBreakPreview" zoomScaleSheetLayoutView="100" zoomScalePageLayoutView="0" workbookViewId="0" topLeftCell="A109">
      <selection activeCell="D173" sqref="D173"/>
    </sheetView>
  </sheetViews>
  <sheetFormatPr defaultColWidth="9.140625" defaultRowHeight="15"/>
  <cols>
    <col min="1" max="1" width="5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7" width="15.8515625" style="9" customWidth="1"/>
    <col min="18" max="16384" width="9.140625" style="9" customWidth="1"/>
  </cols>
  <sheetData>
    <row r="1" spans="2:17" ht="18.75">
      <c r="B1" s="292" t="s">
        <v>95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3:15" ht="15.75" customHeight="1">
      <c r="M2" s="294" t="s">
        <v>96</v>
      </c>
      <c r="N2" s="294"/>
      <c r="O2" s="128"/>
    </row>
    <row r="3" spans="2:17" ht="21.75" customHeight="1">
      <c r="B3" s="292" t="s">
        <v>104</v>
      </c>
      <c r="C3" s="292"/>
      <c r="D3" s="295" t="s">
        <v>335</v>
      </c>
      <c r="E3" s="295"/>
      <c r="F3" s="295"/>
      <c r="G3" s="295"/>
      <c r="H3" s="295"/>
      <c r="I3" s="295"/>
      <c r="J3" s="295"/>
      <c r="K3" s="295"/>
      <c r="L3" s="108"/>
      <c r="M3" s="294"/>
      <c r="N3" s="294"/>
      <c r="O3" s="175" t="s">
        <v>334</v>
      </c>
      <c r="P3" s="176"/>
      <c r="Q3" s="108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29"/>
      <c r="P4" s="129"/>
      <c r="Q4" s="14"/>
    </row>
    <row r="5" spans="2:17" ht="40.5" customHeight="1">
      <c r="B5" s="294" t="s">
        <v>122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128"/>
      <c r="N5" s="11"/>
      <c r="O5" s="130"/>
      <c r="P5" s="130"/>
      <c r="Q5" s="109"/>
    </row>
    <row r="6" spans="2:17" s="240" customFormat="1" ht="21" customHeight="1">
      <c r="B6" s="268" t="s">
        <v>123</v>
      </c>
      <c r="C6" s="268"/>
      <c r="D6" s="268"/>
      <c r="E6" s="268"/>
      <c r="F6" s="268"/>
      <c r="G6" s="268"/>
      <c r="H6" s="268"/>
      <c r="I6" s="268"/>
      <c r="J6" s="268"/>
      <c r="K6" s="109"/>
      <c r="L6" s="109"/>
      <c r="M6" s="294"/>
      <c r="N6" s="294"/>
      <c r="O6" s="128"/>
      <c r="P6" s="130"/>
      <c r="Q6" s="109"/>
    </row>
    <row r="7" spans="2:17" ht="22.5" customHeight="1">
      <c r="B7" s="269"/>
      <c r="C7" s="269"/>
      <c r="D7" s="269"/>
      <c r="E7" s="2"/>
      <c r="F7" s="2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</row>
    <row r="8" spans="2:17" s="156" customFormat="1" ht="67.5" customHeight="1">
      <c r="B8" s="271" t="s">
        <v>1</v>
      </c>
      <c r="C8" s="274" t="s">
        <v>140</v>
      </c>
      <c r="D8" s="277" t="s">
        <v>3</v>
      </c>
      <c r="E8" s="280" t="s">
        <v>97</v>
      </c>
      <c r="F8" s="280" t="s">
        <v>148</v>
      </c>
      <c r="G8" s="283" t="s">
        <v>121</v>
      </c>
      <c r="H8" s="283" t="s">
        <v>124</v>
      </c>
      <c r="I8" s="286" t="s">
        <v>126</v>
      </c>
      <c r="J8" s="287"/>
      <c r="K8" s="287"/>
      <c r="L8" s="287"/>
      <c r="M8" s="287"/>
      <c r="N8" s="287"/>
      <c r="O8" s="287"/>
      <c r="P8" s="287"/>
      <c r="Q8" s="288"/>
    </row>
    <row r="9" spans="2:17" s="156" customFormat="1" ht="15.75" customHeight="1" thickBot="1">
      <c r="B9" s="272"/>
      <c r="C9" s="275"/>
      <c r="D9" s="278"/>
      <c r="E9" s="281"/>
      <c r="F9" s="281"/>
      <c r="G9" s="284"/>
      <c r="H9" s="284"/>
      <c r="I9" s="289"/>
      <c r="J9" s="290"/>
      <c r="K9" s="290"/>
      <c r="L9" s="290"/>
      <c r="M9" s="290"/>
      <c r="N9" s="290"/>
      <c r="O9" s="290"/>
      <c r="P9" s="290"/>
      <c r="Q9" s="291"/>
    </row>
    <row r="10" spans="2:17" s="156" customFormat="1" ht="70.5" customHeight="1" thickBot="1">
      <c r="B10" s="273"/>
      <c r="C10" s="276"/>
      <c r="D10" s="279"/>
      <c r="E10" s="282"/>
      <c r="F10" s="282"/>
      <c r="G10" s="285"/>
      <c r="H10" s="285"/>
      <c r="I10" s="241" t="s">
        <v>125</v>
      </c>
      <c r="J10" s="157" t="s">
        <v>6</v>
      </c>
      <c r="K10" s="157" t="s">
        <v>7</v>
      </c>
      <c r="L10" s="157" t="s">
        <v>8</v>
      </c>
      <c r="M10" s="157" t="s">
        <v>32</v>
      </c>
      <c r="N10" s="157" t="s">
        <v>33</v>
      </c>
      <c r="O10" s="157" t="s">
        <v>34</v>
      </c>
      <c r="P10" s="157" t="s">
        <v>9</v>
      </c>
      <c r="Q10" s="158" t="s">
        <v>10</v>
      </c>
    </row>
    <row r="11" spans="2:17" s="156" customFormat="1" ht="15.75" thickBot="1">
      <c r="B11" s="159">
        <v>1</v>
      </c>
      <c r="C11" s="160">
        <v>2</v>
      </c>
      <c r="D11" s="161">
        <v>3</v>
      </c>
      <c r="E11" s="160">
        <v>4</v>
      </c>
      <c r="F11" s="160">
        <v>5</v>
      </c>
      <c r="G11" s="160">
        <v>6</v>
      </c>
      <c r="H11" s="160" t="s">
        <v>106</v>
      </c>
      <c r="I11" s="160">
        <v>8</v>
      </c>
      <c r="J11" s="160">
        <v>9</v>
      </c>
      <c r="K11" s="160">
        <v>10</v>
      </c>
      <c r="L11" s="160">
        <v>11</v>
      </c>
      <c r="M11" s="160">
        <v>12</v>
      </c>
      <c r="N11" s="160">
        <v>13</v>
      </c>
      <c r="O11" s="160">
        <v>14</v>
      </c>
      <c r="P11" s="160" t="s">
        <v>67</v>
      </c>
      <c r="Q11" s="162" t="s">
        <v>11</v>
      </c>
    </row>
    <row r="12" spans="2:17" s="156" customFormat="1" ht="20.25">
      <c r="B12" s="167" t="s">
        <v>12</v>
      </c>
      <c r="C12" s="166" t="s">
        <v>110</v>
      </c>
      <c r="D12" s="203"/>
      <c r="E12" s="204">
        <f>E13+E28+E47+E60+E65+E72+E84+E90+E95+E106+E113</f>
        <v>1458000</v>
      </c>
      <c r="F12" s="204">
        <f>SUM(F13:F130)</f>
        <v>0</v>
      </c>
      <c r="G12" s="204">
        <f>G13+G28+G47+G60+G65+G72+G84+G90+G95+G106+G113</f>
        <v>556200</v>
      </c>
      <c r="H12" s="204">
        <f>H13+H28+H47+H60+H65+H72+H84+H90+H95+H106+H113</f>
        <v>901800</v>
      </c>
      <c r="I12" s="204">
        <f>I13+I28+I47+I60+I65+I72+I84+I90+I95+I106+I113</f>
        <v>751800</v>
      </c>
      <c r="J12" s="204">
        <f>J13+J28+J47+J60+J65+J72+J84+J90+J95+J106+J113</f>
        <v>150000</v>
      </c>
      <c r="K12" s="204">
        <f aca="true" t="shared" si="0" ref="K12:Q12">SUM(K13:K130)</f>
        <v>0</v>
      </c>
      <c r="L12" s="204">
        <f t="shared" si="0"/>
        <v>0</v>
      </c>
      <c r="M12" s="204">
        <f t="shared" si="0"/>
        <v>0</v>
      </c>
      <c r="N12" s="204">
        <f t="shared" si="0"/>
        <v>0</v>
      </c>
      <c r="O12" s="204">
        <f t="shared" si="0"/>
        <v>0</v>
      </c>
      <c r="P12" s="204">
        <f t="shared" si="0"/>
        <v>0</v>
      </c>
      <c r="Q12" s="205">
        <f t="shared" si="0"/>
        <v>0</v>
      </c>
    </row>
    <row r="13" spans="2:17" ht="20.25">
      <c r="B13" s="250">
        <v>1</v>
      </c>
      <c r="C13" s="245" t="s">
        <v>38</v>
      </c>
      <c r="D13" s="246">
        <v>611100</v>
      </c>
      <c r="E13" s="252">
        <f>SUM(E14:E27)</f>
        <v>924000</v>
      </c>
      <c r="F13" s="207"/>
      <c r="G13" s="252">
        <f>SUM(G14:G27)</f>
        <v>384000</v>
      </c>
      <c r="H13" s="251">
        <f aca="true" t="shared" si="1" ref="H13:H44">SUM(I13:Q13)</f>
        <v>540000</v>
      </c>
      <c r="I13" s="252">
        <f>I14+I15+I16+I17+I18+I19+I20+I21+I22+I23+I24+I25+I26+I27</f>
        <v>540000</v>
      </c>
      <c r="J13" s="207"/>
      <c r="K13" s="207"/>
      <c r="L13" s="207"/>
      <c r="M13" s="207"/>
      <c r="N13" s="207"/>
      <c r="O13" s="207"/>
      <c r="P13" s="207"/>
      <c r="Q13" s="209"/>
    </row>
    <row r="14" spans="2:17" ht="20.25">
      <c r="B14" s="28"/>
      <c r="C14" s="254" t="s">
        <v>153</v>
      </c>
      <c r="D14" s="242">
        <v>611111</v>
      </c>
      <c r="E14" s="207">
        <f>G14+H14</f>
        <v>470000</v>
      </c>
      <c r="F14" s="207"/>
      <c r="G14" s="207">
        <v>194000</v>
      </c>
      <c r="H14" s="208">
        <f>SUM(I14:Q14)</f>
        <v>276000</v>
      </c>
      <c r="I14" s="207">
        <v>276000</v>
      </c>
      <c r="J14" s="207"/>
      <c r="K14" s="207"/>
      <c r="L14" s="207"/>
      <c r="M14" s="207"/>
      <c r="N14" s="207"/>
      <c r="O14" s="207"/>
      <c r="P14" s="207"/>
      <c r="Q14" s="209"/>
    </row>
    <row r="15" spans="2:17" ht="20.25">
      <c r="B15" s="28"/>
      <c r="C15" s="254" t="s">
        <v>154</v>
      </c>
      <c r="D15" s="242">
        <v>611113</v>
      </c>
      <c r="E15" s="207">
        <f aca="true" t="shared" si="2" ref="E15:E27">G15+H15</f>
        <v>0</v>
      </c>
      <c r="F15" s="207"/>
      <c r="G15" s="207"/>
      <c r="H15" s="208">
        <f>SUM(I15:Q15)</f>
        <v>0</v>
      </c>
      <c r="I15" s="207"/>
      <c r="J15" s="207"/>
      <c r="K15" s="207"/>
      <c r="L15" s="207"/>
      <c r="M15" s="207"/>
      <c r="N15" s="207"/>
      <c r="O15" s="207"/>
      <c r="P15" s="207"/>
      <c r="Q15" s="209"/>
    </row>
    <row r="16" spans="2:17" ht="20.25">
      <c r="B16" s="28"/>
      <c r="C16" s="254" t="s">
        <v>155</v>
      </c>
      <c r="D16" s="242">
        <v>611114</v>
      </c>
      <c r="E16" s="207">
        <f t="shared" si="2"/>
        <v>28500</v>
      </c>
      <c r="F16" s="207"/>
      <c r="G16" s="207">
        <v>18500</v>
      </c>
      <c r="H16" s="208">
        <f t="shared" si="1"/>
        <v>10000</v>
      </c>
      <c r="I16" s="207">
        <v>10000</v>
      </c>
      <c r="J16" s="207"/>
      <c r="K16" s="207"/>
      <c r="L16" s="207"/>
      <c r="M16" s="207"/>
      <c r="N16" s="207"/>
      <c r="O16" s="207"/>
      <c r="P16" s="207"/>
      <c r="Q16" s="209"/>
    </row>
    <row r="17" spans="2:17" ht="20.25">
      <c r="B17" s="28"/>
      <c r="C17" s="254" t="s">
        <v>156</v>
      </c>
      <c r="D17" s="242">
        <v>611115</v>
      </c>
      <c r="E17" s="207">
        <f t="shared" si="2"/>
        <v>17000</v>
      </c>
      <c r="F17" s="207"/>
      <c r="G17" s="207"/>
      <c r="H17" s="208">
        <f t="shared" si="1"/>
        <v>17000</v>
      </c>
      <c r="I17" s="207">
        <v>17000</v>
      </c>
      <c r="J17" s="207"/>
      <c r="K17" s="207"/>
      <c r="L17" s="207"/>
      <c r="M17" s="207"/>
      <c r="N17" s="207"/>
      <c r="O17" s="207"/>
      <c r="P17" s="207"/>
      <c r="Q17" s="209"/>
    </row>
    <row r="18" spans="2:17" ht="20.25">
      <c r="B18" s="28"/>
      <c r="C18" s="254" t="s">
        <v>157</v>
      </c>
      <c r="D18" s="242">
        <v>611116</v>
      </c>
      <c r="E18" s="207">
        <f t="shared" si="2"/>
        <v>4000</v>
      </c>
      <c r="F18" s="207"/>
      <c r="G18" s="207">
        <v>1700</v>
      </c>
      <c r="H18" s="208">
        <f t="shared" si="1"/>
        <v>2300</v>
      </c>
      <c r="I18" s="207">
        <v>2300</v>
      </c>
      <c r="J18" s="207"/>
      <c r="K18" s="207"/>
      <c r="L18" s="207"/>
      <c r="M18" s="207"/>
      <c r="N18" s="207"/>
      <c r="O18" s="207"/>
      <c r="P18" s="207"/>
      <c r="Q18" s="209"/>
    </row>
    <row r="19" spans="2:17" ht="20.25">
      <c r="B19" s="28"/>
      <c r="C19" s="254" t="s">
        <v>158</v>
      </c>
      <c r="D19" s="242">
        <v>611117</v>
      </c>
      <c r="E19" s="207">
        <f t="shared" si="2"/>
        <v>17500</v>
      </c>
      <c r="F19" s="207"/>
      <c r="G19" s="207">
        <v>10500</v>
      </c>
      <c r="H19" s="208">
        <f t="shared" si="1"/>
        <v>7000</v>
      </c>
      <c r="I19" s="207">
        <v>7000</v>
      </c>
      <c r="J19" s="207"/>
      <c r="K19" s="207"/>
      <c r="L19" s="207"/>
      <c r="M19" s="207"/>
      <c r="N19" s="207"/>
      <c r="O19" s="207"/>
      <c r="P19" s="207"/>
      <c r="Q19" s="209"/>
    </row>
    <row r="20" spans="2:17" ht="20.25">
      <c r="B20" s="28"/>
      <c r="C20" s="254" t="s">
        <v>159</v>
      </c>
      <c r="D20" s="242">
        <v>611122</v>
      </c>
      <c r="E20" s="207">
        <f t="shared" si="2"/>
        <v>50000</v>
      </c>
      <c r="F20" s="207"/>
      <c r="G20" s="207">
        <v>22000</v>
      </c>
      <c r="H20" s="208">
        <f t="shared" si="1"/>
        <v>28000</v>
      </c>
      <c r="I20" s="207">
        <v>28000</v>
      </c>
      <c r="J20" s="207"/>
      <c r="K20" s="207"/>
      <c r="L20" s="207"/>
      <c r="M20" s="207"/>
      <c r="N20" s="207"/>
      <c r="O20" s="207"/>
      <c r="P20" s="207"/>
      <c r="Q20" s="209"/>
    </row>
    <row r="21" spans="2:17" ht="20.25">
      <c r="B21" s="28"/>
      <c r="C21" s="254" t="s">
        <v>160</v>
      </c>
      <c r="D21" s="242">
        <v>611123</v>
      </c>
      <c r="E21" s="207">
        <f t="shared" si="2"/>
        <v>183000</v>
      </c>
      <c r="F21" s="207"/>
      <c r="G21" s="207">
        <v>74500</v>
      </c>
      <c r="H21" s="208">
        <f t="shared" si="1"/>
        <v>108500</v>
      </c>
      <c r="I21" s="207">
        <v>108500</v>
      </c>
      <c r="J21" s="207"/>
      <c r="K21" s="207"/>
      <c r="L21" s="207"/>
      <c r="M21" s="207"/>
      <c r="N21" s="207"/>
      <c r="O21" s="207"/>
      <c r="P21" s="207"/>
      <c r="Q21" s="209"/>
    </row>
    <row r="22" spans="2:17" ht="20.25">
      <c r="B22" s="28"/>
      <c r="C22" s="254" t="s">
        <v>161</v>
      </c>
      <c r="D22" s="242">
        <v>611124</v>
      </c>
      <c r="E22" s="207">
        <f t="shared" si="2"/>
        <v>130000</v>
      </c>
      <c r="F22" s="207"/>
      <c r="G22" s="207">
        <v>53500</v>
      </c>
      <c r="H22" s="208">
        <f t="shared" si="1"/>
        <v>76500</v>
      </c>
      <c r="I22" s="207">
        <v>76500</v>
      </c>
      <c r="J22" s="207"/>
      <c r="K22" s="207"/>
      <c r="L22" s="207"/>
      <c r="M22" s="207"/>
      <c r="N22" s="207"/>
      <c r="O22" s="207"/>
      <c r="P22" s="207"/>
      <c r="Q22" s="209"/>
    </row>
    <row r="23" spans="2:17" ht="20.25">
      <c r="B23" s="28"/>
      <c r="C23" s="254" t="s">
        <v>162</v>
      </c>
      <c r="D23" s="242">
        <v>611125</v>
      </c>
      <c r="E23" s="207">
        <f t="shared" si="2"/>
        <v>15000</v>
      </c>
      <c r="F23" s="207"/>
      <c r="G23" s="207">
        <v>6500</v>
      </c>
      <c r="H23" s="208">
        <f t="shared" si="1"/>
        <v>8500</v>
      </c>
      <c r="I23" s="207">
        <v>8500</v>
      </c>
      <c r="J23" s="207"/>
      <c r="K23" s="207"/>
      <c r="L23" s="207"/>
      <c r="M23" s="207"/>
      <c r="N23" s="207"/>
      <c r="O23" s="207"/>
      <c r="P23" s="207"/>
      <c r="Q23" s="209"/>
    </row>
    <row r="24" spans="2:17" ht="20.25">
      <c r="B24" s="28"/>
      <c r="C24" s="254" t="s">
        <v>163</v>
      </c>
      <c r="D24" s="242">
        <v>611126</v>
      </c>
      <c r="E24" s="207">
        <f t="shared" si="2"/>
        <v>4000</v>
      </c>
      <c r="F24" s="207"/>
      <c r="G24" s="207">
        <v>1650</v>
      </c>
      <c r="H24" s="208">
        <f t="shared" si="1"/>
        <v>2350</v>
      </c>
      <c r="I24" s="207">
        <v>2350</v>
      </c>
      <c r="J24" s="207"/>
      <c r="K24" s="207"/>
      <c r="L24" s="207"/>
      <c r="M24" s="207"/>
      <c r="N24" s="207"/>
      <c r="O24" s="207"/>
      <c r="P24" s="207"/>
      <c r="Q24" s="209"/>
    </row>
    <row r="25" spans="2:17" ht="20.25">
      <c r="B25" s="28"/>
      <c r="C25" s="254" t="s">
        <v>164</v>
      </c>
      <c r="D25" s="242">
        <v>611127</v>
      </c>
      <c r="E25" s="207">
        <f t="shared" si="2"/>
        <v>3000</v>
      </c>
      <c r="F25" s="207"/>
      <c r="G25" s="207"/>
      <c r="H25" s="208">
        <f t="shared" si="1"/>
        <v>3000</v>
      </c>
      <c r="I25" s="207">
        <v>3000</v>
      </c>
      <c r="J25" s="207"/>
      <c r="K25" s="207"/>
      <c r="L25" s="207"/>
      <c r="M25" s="207"/>
      <c r="N25" s="207"/>
      <c r="O25" s="207"/>
      <c r="P25" s="207"/>
      <c r="Q25" s="209"/>
    </row>
    <row r="26" spans="2:17" ht="20.25">
      <c r="B26" s="28"/>
      <c r="C26" s="254" t="s">
        <v>165</v>
      </c>
      <c r="D26" s="242">
        <v>611132</v>
      </c>
      <c r="E26" s="207">
        <f t="shared" si="2"/>
        <v>2000</v>
      </c>
      <c r="F26" s="207"/>
      <c r="G26" s="207">
        <v>1150</v>
      </c>
      <c r="H26" s="208">
        <f t="shared" si="1"/>
        <v>850</v>
      </c>
      <c r="I26" s="207">
        <v>850</v>
      </c>
      <c r="J26" s="207"/>
      <c r="K26" s="207"/>
      <c r="L26" s="207"/>
      <c r="M26" s="207"/>
      <c r="N26" s="207"/>
      <c r="O26" s="207"/>
      <c r="P26" s="207"/>
      <c r="Q26" s="209"/>
    </row>
    <row r="27" spans="2:17" ht="20.25">
      <c r="B27" s="28"/>
      <c r="C27" s="254" t="s">
        <v>166</v>
      </c>
      <c r="D27" s="242">
        <v>611141</v>
      </c>
      <c r="E27" s="207">
        <f t="shared" si="2"/>
        <v>0</v>
      </c>
      <c r="F27" s="207"/>
      <c r="G27" s="207"/>
      <c r="H27" s="208">
        <f t="shared" si="1"/>
        <v>0</v>
      </c>
      <c r="I27" s="207"/>
      <c r="J27" s="207"/>
      <c r="K27" s="207"/>
      <c r="L27" s="207"/>
      <c r="M27" s="207"/>
      <c r="N27" s="207"/>
      <c r="O27" s="207"/>
      <c r="P27" s="207"/>
      <c r="Q27" s="209"/>
    </row>
    <row r="28" spans="2:17" ht="56.25">
      <c r="B28" s="36">
        <v>2</v>
      </c>
      <c r="C28" s="243" t="s">
        <v>80</v>
      </c>
      <c r="D28" s="244">
        <v>611200</v>
      </c>
      <c r="E28" s="252">
        <f>SUM(E29:E46)</f>
        <v>133000</v>
      </c>
      <c r="F28" s="207"/>
      <c r="G28" s="252">
        <f>SUM(G29:G46)</f>
        <v>64000</v>
      </c>
      <c r="H28" s="251">
        <f t="shared" si="1"/>
        <v>69000</v>
      </c>
      <c r="I28" s="252">
        <f>I29+I30+I31+I32+I33+I34+I35+I36+I37+I38+I39+I40+I41+I42+I43+I44+I45+I46</f>
        <v>69000</v>
      </c>
      <c r="J28" s="252"/>
      <c r="K28" s="252"/>
      <c r="L28" s="252"/>
      <c r="M28" s="252"/>
      <c r="N28" s="252"/>
      <c r="O28" s="252"/>
      <c r="P28" s="252"/>
      <c r="Q28" s="253"/>
    </row>
    <row r="29" spans="2:17" ht="20.25">
      <c r="B29" s="33"/>
      <c r="C29" s="254" t="s">
        <v>167</v>
      </c>
      <c r="D29" s="242">
        <v>611211</v>
      </c>
      <c r="E29" s="207">
        <f aca="true" t="shared" si="3" ref="E29:E46">G29+H29</f>
        <v>37900</v>
      </c>
      <c r="F29" s="207"/>
      <c r="G29" s="207">
        <v>16500</v>
      </c>
      <c r="H29" s="208">
        <f t="shared" si="1"/>
        <v>21400</v>
      </c>
      <c r="I29" s="207">
        <v>21400</v>
      </c>
      <c r="J29" s="207"/>
      <c r="K29" s="207"/>
      <c r="L29" s="207"/>
      <c r="M29" s="207"/>
      <c r="N29" s="207"/>
      <c r="O29" s="207"/>
      <c r="P29" s="207"/>
      <c r="Q29" s="209"/>
    </row>
    <row r="30" spans="2:17" ht="20.25">
      <c r="B30" s="33"/>
      <c r="C30" s="254" t="s">
        <v>168</v>
      </c>
      <c r="D30" s="242">
        <v>611212</v>
      </c>
      <c r="E30" s="207">
        <f t="shared" si="3"/>
        <v>0</v>
      </c>
      <c r="F30" s="207"/>
      <c r="G30" s="207"/>
      <c r="H30" s="208">
        <f t="shared" si="1"/>
        <v>0</v>
      </c>
      <c r="I30" s="207"/>
      <c r="J30" s="207"/>
      <c r="K30" s="207"/>
      <c r="L30" s="207"/>
      <c r="M30" s="207"/>
      <c r="N30" s="207"/>
      <c r="O30" s="207"/>
      <c r="P30" s="207"/>
      <c r="Q30" s="209"/>
    </row>
    <row r="31" spans="2:17" ht="20.25">
      <c r="B31" s="33"/>
      <c r="C31" s="254" t="s">
        <v>169</v>
      </c>
      <c r="D31" s="242">
        <v>611213</v>
      </c>
      <c r="E31" s="207">
        <f t="shared" si="3"/>
        <v>0</v>
      </c>
      <c r="F31" s="207"/>
      <c r="G31" s="207"/>
      <c r="H31" s="208">
        <f t="shared" si="1"/>
        <v>0</v>
      </c>
      <c r="I31" s="207"/>
      <c r="J31" s="207"/>
      <c r="K31" s="207"/>
      <c r="L31" s="207"/>
      <c r="M31" s="207"/>
      <c r="N31" s="207"/>
      <c r="O31" s="207"/>
      <c r="P31" s="207"/>
      <c r="Q31" s="209"/>
    </row>
    <row r="32" spans="2:17" ht="20.25">
      <c r="B32" s="33"/>
      <c r="C32" s="254" t="s">
        <v>170</v>
      </c>
      <c r="D32" s="242">
        <v>611214</v>
      </c>
      <c r="E32" s="207">
        <f t="shared" si="3"/>
        <v>0</v>
      </c>
      <c r="F32" s="207"/>
      <c r="G32" s="207"/>
      <c r="H32" s="208">
        <f t="shared" si="1"/>
        <v>0</v>
      </c>
      <c r="I32" s="207"/>
      <c r="J32" s="207"/>
      <c r="K32" s="207"/>
      <c r="L32" s="207"/>
      <c r="M32" s="207"/>
      <c r="N32" s="207"/>
      <c r="O32" s="207"/>
      <c r="P32" s="207"/>
      <c r="Q32" s="209"/>
    </row>
    <row r="33" spans="2:17" ht="20.25">
      <c r="B33" s="33"/>
      <c r="C33" s="254" t="s">
        <v>171</v>
      </c>
      <c r="D33" s="242">
        <v>611221</v>
      </c>
      <c r="E33" s="207">
        <f t="shared" si="3"/>
        <v>47300</v>
      </c>
      <c r="F33" s="207"/>
      <c r="G33" s="207">
        <v>20500</v>
      </c>
      <c r="H33" s="208">
        <f t="shared" si="1"/>
        <v>26800</v>
      </c>
      <c r="I33" s="207">
        <v>26800</v>
      </c>
      <c r="J33" s="207"/>
      <c r="K33" s="207"/>
      <c r="L33" s="207"/>
      <c r="M33" s="207"/>
      <c r="N33" s="207"/>
      <c r="O33" s="207"/>
      <c r="P33" s="207"/>
      <c r="Q33" s="209"/>
    </row>
    <row r="34" spans="2:17" ht="20.25">
      <c r="B34" s="33"/>
      <c r="C34" s="254" t="s">
        <v>172</v>
      </c>
      <c r="D34" s="242">
        <v>611224</v>
      </c>
      <c r="E34" s="207">
        <f t="shared" si="3"/>
        <v>11000</v>
      </c>
      <c r="F34" s="207"/>
      <c r="G34" s="207"/>
      <c r="H34" s="208">
        <f t="shared" si="1"/>
        <v>11000</v>
      </c>
      <c r="I34" s="207">
        <v>11000</v>
      </c>
      <c r="J34" s="207"/>
      <c r="K34" s="207"/>
      <c r="L34" s="207"/>
      <c r="M34" s="207"/>
      <c r="N34" s="207"/>
      <c r="O34" s="207"/>
      <c r="P34" s="207"/>
      <c r="Q34" s="209"/>
    </row>
    <row r="35" spans="2:17" ht="20.25">
      <c r="B35" s="33"/>
      <c r="C35" s="254" t="s">
        <v>173</v>
      </c>
      <c r="D35" s="242">
        <v>611225</v>
      </c>
      <c r="E35" s="207">
        <f t="shared" si="3"/>
        <v>15000</v>
      </c>
      <c r="F35" s="207"/>
      <c r="G35" s="207">
        <v>15000</v>
      </c>
      <c r="H35" s="208">
        <f t="shared" si="1"/>
        <v>0</v>
      </c>
      <c r="I35" s="207"/>
      <c r="J35" s="207"/>
      <c r="K35" s="207"/>
      <c r="L35" s="207"/>
      <c r="M35" s="207"/>
      <c r="N35" s="207"/>
      <c r="O35" s="207"/>
      <c r="P35" s="207"/>
      <c r="Q35" s="209"/>
    </row>
    <row r="36" spans="2:17" ht="20.25">
      <c r="B36" s="33"/>
      <c r="C36" s="254" t="s">
        <v>174</v>
      </c>
      <c r="D36" s="242">
        <v>611226</v>
      </c>
      <c r="E36" s="207">
        <f t="shared" si="3"/>
        <v>1000</v>
      </c>
      <c r="F36" s="207"/>
      <c r="G36" s="207"/>
      <c r="H36" s="208">
        <f t="shared" si="1"/>
        <v>1000</v>
      </c>
      <c r="I36" s="207">
        <v>1000</v>
      </c>
      <c r="J36" s="207"/>
      <c r="K36" s="207"/>
      <c r="L36" s="207"/>
      <c r="M36" s="207"/>
      <c r="N36" s="207"/>
      <c r="O36" s="207"/>
      <c r="P36" s="207"/>
      <c r="Q36" s="209"/>
    </row>
    <row r="37" spans="2:17" ht="20.25">
      <c r="B37" s="33"/>
      <c r="C37" s="254" t="s">
        <v>175</v>
      </c>
      <c r="D37" s="242">
        <v>611227</v>
      </c>
      <c r="E37" s="207">
        <f t="shared" si="3"/>
        <v>10000</v>
      </c>
      <c r="F37" s="207"/>
      <c r="G37" s="207">
        <v>7500</v>
      </c>
      <c r="H37" s="208">
        <f t="shared" si="1"/>
        <v>2500</v>
      </c>
      <c r="I37" s="207">
        <v>2500</v>
      </c>
      <c r="J37" s="207"/>
      <c r="K37" s="207"/>
      <c r="L37" s="207"/>
      <c r="M37" s="207"/>
      <c r="N37" s="207"/>
      <c r="O37" s="207"/>
      <c r="P37" s="207"/>
      <c r="Q37" s="209"/>
    </row>
    <row r="38" spans="2:17" ht="20.25">
      <c r="B38" s="33"/>
      <c r="C38" s="254" t="s">
        <v>176</v>
      </c>
      <c r="D38" s="242">
        <v>611228</v>
      </c>
      <c r="E38" s="207">
        <f t="shared" si="3"/>
        <v>0</v>
      </c>
      <c r="F38" s="207"/>
      <c r="G38" s="207"/>
      <c r="H38" s="208">
        <f t="shared" si="1"/>
        <v>0</v>
      </c>
      <c r="I38" s="207"/>
      <c r="J38" s="207"/>
      <c r="K38" s="207"/>
      <c r="L38" s="207"/>
      <c r="M38" s="207"/>
      <c r="N38" s="207"/>
      <c r="O38" s="207"/>
      <c r="P38" s="207"/>
      <c r="Q38" s="209"/>
    </row>
    <row r="39" spans="2:17" ht="20.25">
      <c r="B39" s="33"/>
      <c r="C39" s="254" t="s">
        <v>177</v>
      </c>
      <c r="D39" s="242">
        <v>611239</v>
      </c>
      <c r="E39" s="207">
        <f t="shared" si="3"/>
        <v>0</v>
      </c>
      <c r="F39" s="207"/>
      <c r="G39" s="207"/>
      <c r="H39" s="208">
        <f t="shared" si="1"/>
        <v>0</v>
      </c>
      <c r="I39" s="207"/>
      <c r="J39" s="207"/>
      <c r="K39" s="207"/>
      <c r="L39" s="207"/>
      <c r="M39" s="207"/>
      <c r="N39" s="207"/>
      <c r="O39" s="207"/>
      <c r="P39" s="207"/>
      <c r="Q39" s="209"/>
    </row>
    <row r="40" spans="2:17" ht="20.25">
      <c r="B40" s="33"/>
      <c r="C40" s="254" t="s">
        <v>178</v>
      </c>
      <c r="D40" s="242">
        <v>611272</v>
      </c>
      <c r="E40" s="207">
        <f t="shared" si="3"/>
        <v>2000</v>
      </c>
      <c r="F40" s="207"/>
      <c r="G40" s="207">
        <v>940</v>
      </c>
      <c r="H40" s="208">
        <f t="shared" si="1"/>
        <v>1060</v>
      </c>
      <c r="I40" s="207">
        <v>1060</v>
      </c>
      <c r="J40" s="207"/>
      <c r="K40" s="207"/>
      <c r="L40" s="207"/>
      <c r="M40" s="207"/>
      <c r="N40" s="207"/>
      <c r="O40" s="207"/>
      <c r="P40" s="207"/>
      <c r="Q40" s="209"/>
    </row>
    <row r="41" spans="2:17" ht="20.25">
      <c r="B41" s="33"/>
      <c r="C41" s="254" t="s">
        <v>179</v>
      </c>
      <c r="D41" s="242">
        <v>611273</v>
      </c>
      <c r="E41" s="207">
        <f t="shared" si="3"/>
        <v>4600</v>
      </c>
      <c r="F41" s="207"/>
      <c r="G41" s="207">
        <v>1600</v>
      </c>
      <c r="H41" s="208">
        <f t="shared" si="1"/>
        <v>3000</v>
      </c>
      <c r="I41" s="207">
        <v>3000</v>
      </c>
      <c r="J41" s="207"/>
      <c r="K41" s="207"/>
      <c r="L41" s="207"/>
      <c r="M41" s="207"/>
      <c r="N41" s="207"/>
      <c r="O41" s="207"/>
      <c r="P41" s="207"/>
      <c r="Q41" s="209"/>
    </row>
    <row r="42" spans="2:17" ht="20.25">
      <c r="B42" s="33"/>
      <c r="C42" s="254" t="s">
        <v>180</v>
      </c>
      <c r="D42" s="242">
        <v>611274</v>
      </c>
      <c r="E42" s="207">
        <f t="shared" si="3"/>
        <v>3000</v>
      </c>
      <c r="F42" s="207"/>
      <c r="G42" s="207">
        <v>1600</v>
      </c>
      <c r="H42" s="208">
        <f t="shared" si="1"/>
        <v>1400</v>
      </c>
      <c r="I42" s="207">
        <v>1400</v>
      </c>
      <c r="J42" s="207"/>
      <c r="K42" s="207"/>
      <c r="L42" s="207"/>
      <c r="M42" s="207"/>
      <c r="N42" s="207"/>
      <c r="O42" s="207"/>
      <c r="P42" s="207"/>
      <c r="Q42" s="209"/>
    </row>
    <row r="43" spans="2:17" ht="20.25">
      <c r="B43" s="33"/>
      <c r="C43" s="254" t="s">
        <v>181</v>
      </c>
      <c r="D43" s="242">
        <v>611275</v>
      </c>
      <c r="E43" s="207">
        <f t="shared" si="3"/>
        <v>300</v>
      </c>
      <c r="F43" s="207"/>
      <c r="G43" s="207">
        <v>180</v>
      </c>
      <c r="H43" s="208">
        <f t="shared" si="1"/>
        <v>120</v>
      </c>
      <c r="I43" s="207">
        <v>120</v>
      </c>
      <c r="J43" s="207"/>
      <c r="K43" s="207"/>
      <c r="L43" s="207"/>
      <c r="M43" s="207"/>
      <c r="N43" s="207"/>
      <c r="O43" s="207"/>
      <c r="P43" s="207"/>
      <c r="Q43" s="209"/>
    </row>
    <row r="44" spans="2:17" ht="20.25">
      <c r="B44" s="33"/>
      <c r="C44" s="254" t="s">
        <v>182</v>
      </c>
      <c r="D44" s="242">
        <v>611276</v>
      </c>
      <c r="E44" s="207">
        <f t="shared" si="3"/>
        <v>400</v>
      </c>
      <c r="F44" s="207"/>
      <c r="G44" s="207">
        <v>180</v>
      </c>
      <c r="H44" s="208">
        <f t="shared" si="1"/>
        <v>220</v>
      </c>
      <c r="I44" s="207">
        <v>220</v>
      </c>
      <c r="J44" s="207"/>
      <c r="K44" s="207"/>
      <c r="L44" s="207"/>
      <c r="M44" s="207"/>
      <c r="N44" s="207"/>
      <c r="O44" s="207"/>
      <c r="P44" s="207"/>
      <c r="Q44" s="209"/>
    </row>
    <row r="45" spans="2:17" ht="20.25">
      <c r="B45" s="33"/>
      <c r="C45" s="254" t="s">
        <v>183</v>
      </c>
      <c r="D45" s="242">
        <v>611277</v>
      </c>
      <c r="E45" s="207">
        <f t="shared" si="3"/>
        <v>500</v>
      </c>
      <c r="F45" s="207"/>
      <c r="G45" s="207">
        <v>0</v>
      </c>
      <c r="H45" s="208">
        <f aca="true" t="shared" si="4" ref="H45:H76">SUM(I45:Q45)</f>
        <v>500</v>
      </c>
      <c r="I45" s="207">
        <v>500</v>
      </c>
      <c r="J45" s="207"/>
      <c r="K45" s="207"/>
      <c r="L45" s="207"/>
      <c r="M45" s="207"/>
      <c r="N45" s="207"/>
      <c r="O45" s="207"/>
      <c r="P45" s="207"/>
      <c r="Q45" s="209"/>
    </row>
    <row r="46" spans="2:17" ht="20.25">
      <c r="B46" s="33"/>
      <c r="C46" s="254" t="s">
        <v>165</v>
      </c>
      <c r="D46" s="242">
        <v>611291</v>
      </c>
      <c r="E46" s="207">
        <f t="shared" si="3"/>
        <v>0</v>
      </c>
      <c r="F46" s="207"/>
      <c r="G46" s="207">
        <v>0</v>
      </c>
      <c r="H46" s="208">
        <f t="shared" si="4"/>
        <v>0</v>
      </c>
      <c r="I46" s="207">
        <v>0</v>
      </c>
      <c r="J46" s="207"/>
      <c r="K46" s="207"/>
      <c r="L46" s="207"/>
      <c r="M46" s="207"/>
      <c r="N46" s="207"/>
      <c r="O46" s="207"/>
      <c r="P46" s="207"/>
      <c r="Q46" s="209"/>
    </row>
    <row r="47" spans="2:17" ht="20.25">
      <c r="B47" s="36">
        <v>3</v>
      </c>
      <c r="C47" s="247" t="s">
        <v>14</v>
      </c>
      <c r="D47" s="244">
        <v>613100</v>
      </c>
      <c r="E47" s="252">
        <f>SUM(E48:E59)</f>
        <v>16000</v>
      </c>
      <c r="F47" s="207"/>
      <c r="G47" s="252">
        <f>SUM(G48:G59)</f>
        <v>8200</v>
      </c>
      <c r="H47" s="251">
        <f t="shared" si="4"/>
        <v>7800</v>
      </c>
      <c r="I47" s="252">
        <f>I48+I49+I50+I51+I52+I53+I54+I55+I56+I57+I58+I59</f>
        <v>7800</v>
      </c>
      <c r="J47" s="207"/>
      <c r="K47" s="207"/>
      <c r="L47" s="207"/>
      <c r="M47" s="207"/>
      <c r="N47" s="207"/>
      <c r="O47" s="207"/>
      <c r="P47" s="207"/>
      <c r="Q47" s="209"/>
    </row>
    <row r="48" spans="2:17" ht="20.25">
      <c r="B48" s="33"/>
      <c r="C48" s="254" t="s">
        <v>184</v>
      </c>
      <c r="D48" s="242">
        <v>613111</v>
      </c>
      <c r="E48" s="207">
        <f aca="true" t="shared" si="5" ref="E48:E59">G48+H48</f>
        <v>0</v>
      </c>
      <c r="F48" s="207"/>
      <c r="G48" s="207"/>
      <c r="H48" s="208">
        <f t="shared" si="4"/>
        <v>0</v>
      </c>
      <c r="I48" s="207"/>
      <c r="J48" s="207"/>
      <c r="K48" s="207"/>
      <c r="L48" s="207"/>
      <c r="M48" s="207"/>
      <c r="N48" s="207"/>
      <c r="O48" s="207"/>
      <c r="P48" s="207"/>
      <c r="Q48" s="209"/>
    </row>
    <row r="49" spans="2:17" ht="20.25">
      <c r="B49" s="33"/>
      <c r="C49" s="254" t="s">
        <v>185</v>
      </c>
      <c r="D49" s="248" t="s">
        <v>186</v>
      </c>
      <c r="E49" s="207">
        <f t="shared" si="5"/>
        <v>1000</v>
      </c>
      <c r="F49" s="207"/>
      <c r="G49" s="207">
        <v>900</v>
      </c>
      <c r="H49" s="208">
        <f t="shared" si="4"/>
        <v>100</v>
      </c>
      <c r="I49" s="207">
        <v>100</v>
      </c>
      <c r="J49" s="207"/>
      <c r="K49" s="207"/>
      <c r="L49" s="207"/>
      <c r="M49" s="207"/>
      <c r="N49" s="207"/>
      <c r="O49" s="207"/>
      <c r="P49" s="207"/>
      <c r="Q49" s="209"/>
    </row>
    <row r="50" spans="2:17" ht="20.25">
      <c r="B50" s="33"/>
      <c r="C50" s="254" t="s">
        <v>187</v>
      </c>
      <c r="D50" s="248" t="s">
        <v>188</v>
      </c>
      <c r="E50" s="207">
        <f t="shared" si="5"/>
        <v>1500</v>
      </c>
      <c r="F50" s="207"/>
      <c r="G50" s="207">
        <v>500</v>
      </c>
      <c r="H50" s="208">
        <f t="shared" si="4"/>
        <v>1000</v>
      </c>
      <c r="I50" s="207">
        <v>1000</v>
      </c>
      <c r="J50" s="207"/>
      <c r="K50" s="207"/>
      <c r="L50" s="207"/>
      <c r="M50" s="207"/>
      <c r="N50" s="207"/>
      <c r="O50" s="207"/>
      <c r="P50" s="207"/>
      <c r="Q50" s="209"/>
    </row>
    <row r="51" spans="2:17" ht="20.25">
      <c r="B51" s="33"/>
      <c r="C51" s="254" t="s">
        <v>189</v>
      </c>
      <c r="D51" s="248" t="s">
        <v>190</v>
      </c>
      <c r="E51" s="207">
        <f t="shared" si="5"/>
        <v>2900</v>
      </c>
      <c r="F51" s="207"/>
      <c r="G51" s="207">
        <v>850</v>
      </c>
      <c r="H51" s="208">
        <f t="shared" si="4"/>
        <v>2050</v>
      </c>
      <c r="I51" s="207">
        <v>2050</v>
      </c>
      <c r="J51" s="207"/>
      <c r="K51" s="207"/>
      <c r="L51" s="207"/>
      <c r="M51" s="207"/>
      <c r="N51" s="207"/>
      <c r="O51" s="207"/>
      <c r="P51" s="207"/>
      <c r="Q51" s="209"/>
    </row>
    <row r="52" spans="2:17" ht="20.25">
      <c r="B52" s="33"/>
      <c r="C52" s="254" t="s">
        <v>191</v>
      </c>
      <c r="D52" s="248" t="s">
        <v>192</v>
      </c>
      <c r="E52" s="207">
        <f t="shared" si="5"/>
        <v>300</v>
      </c>
      <c r="F52" s="207"/>
      <c r="G52" s="207"/>
      <c r="H52" s="208">
        <f t="shared" si="4"/>
        <v>300</v>
      </c>
      <c r="I52" s="207">
        <v>300</v>
      </c>
      <c r="J52" s="207"/>
      <c r="K52" s="207"/>
      <c r="L52" s="207"/>
      <c r="M52" s="207"/>
      <c r="N52" s="207"/>
      <c r="O52" s="207"/>
      <c r="P52" s="207"/>
      <c r="Q52" s="209"/>
    </row>
    <row r="53" spans="2:17" ht="20.25">
      <c r="B53" s="33"/>
      <c r="C53" s="254" t="s">
        <v>193</v>
      </c>
      <c r="D53" s="248" t="s">
        <v>194</v>
      </c>
      <c r="E53" s="207">
        <f t="shared" si="5"/>
        <v>0</v>
      </c>
      <c r="F53" s="207"/>
      <c r="G53" s="207"/>
      <c r="H53" s="208">
        <f t="shared" si="4"/>
        <v>0</v>
      </c>
      <c r="I53" s="207"/>
      <c r="J53" s="207"/>
      <c r="K53" s="207"/>
      <c r="L53" s="207"/>
      <c r="M53" s="207"/>
      <c r="N53" s="207"/>
      <c r="O53" s="207"/>
      <c r="P53" s="207"/>
      <c r="Q53" s="209"/>
    </row>
    <row r="54" spans="2:17" ht="20.25">
      <c r="B54" s="33"/>
      <c r="C54" s="254" t="s">
        <v>195</v>
      </c>
      <c r="D54" s="248" t="s">
        <v>196</v>
      </c>
      <c r="E54" s="207">
        <f t="shared" si="5"/>
        <v>2500</v>
      </c>
      <c r="F54" s="207"/>
      <c r="G54" s="207">
        <v>2000</v>
      </c>
      <c r="H54" s="208">
        <f t="shared" si="4"/>
        <v>500</v>
      </c>
      <c r="I54" s="207">
        <v>500</v>
      </c>
      <c r="J54" s="207"/>
      <c r="K54" s="207"/>
      <c r="L54" s="207"/>
      <c r="M54" s="207"/>
      <c r="N54" s="207"/>
      <c r="O54" s="207"/>
      <c r="P54" s="207"/>
      <c r="Q54" s="209"/>
    </row>
    <row r="55" spans="2:17" ht="20.25">
      <c r="B55" s="33"/>
      <c r="C55" s="254" t="s">
        <v>197</v>
      </c>
      <c r="D55" s="248" t="s">
        <v>198</v>
      </c>
      <c r="E55" s="207">
        <f t="shared" si="5"/>
        <v>0</v>
      </c>
      <c r="F55" s="207"/>
      <c r="G55" s="207"/>
      <c r="H55" s="208">
        <f t="shared" si="4"/>
        <v>0</v>
      </c>
      <c r="I55" s="207"/>
      <c r="J55" s="207"/>
      <c r="K55" s="207"/>
      <c r="L55" s="207"/>
      <c r="M55" s="207"/>
      <c r="N55" s="207"/>
      <c r="O55" s="207"/>
      <c r="P55" s="207"/>
      <c r="Q55" s="209"/>
    </row>
    <row r="56" spans="2:17" ht="20.25">
      <c r="B56" s="33"/>
      <c r="C56" s="254" t="s">
        <v>199</v>
      </c>
      <c r="D56" s="248" t="s">
        <v>200</v>
      </c>
      <c r="E56" s="207">
        <f t="shared" si="5"/>
        <v>2000</v>
      </c>
      <c r="F56" s="207"/>
      <c r="G56" s="207">
        <v>1500</v>
      </c>
      <c r="H56" s="208">
        <f t="shared" si="4"/>
        <v>500</v>
      </c>
      <c r="I56" s="207">
        <v>500</v>
      </c>
      <c r="J56" s="207"/>
      <c r="K56" s="207"/>
      <c r="L56" s="207"/>
      <c r="M56" s="207"/>
      <c r="N56" s="207"/>
      <c r="O56" s="207"/>
      <c r="P56" s="207"/>
      <c r="Q56" s="209"/>
    </row>
    <row r="57" spans="2:17" ht="20.25">
      <c r="B57" s="33"/>
      <c r="C57" s="254" t="s">
        <v>201</v>
      </c>
      <c r="D57" s="248" t="s">
        <v>202</v>
      </c>
      <c r="E57" s="207">
        <f t="shared" si="5"/>
        <v>5500</v>
      </c>
      <c r="F57" s="207"/>
      <c r="G57" s="207">
        <v>2200</v>
      </c>
      <c r="H57" s="208">
        <f t="shared" si="4"/>
        <v>3300</v>
      </c>
      <c r="I57" s="207">
        <v>3300</v>
      </c>
      <c r="J57" s="207"/>
      <c r="K57" s="207"/>
      <c r="L57" s="207"/>
      <c r="M57" s="207"/>
      <c r="N57" s="207"/>
      <c r="O57" s="207"/>
      <c r="P57" s="207"/>
      <c r="Q57" s="209"/>
    </row>
    <row r="58" spans="2:17" ht="20.25">
      <c r="B58" s="33"/>
      <c r="C58" s="254" t="s">
        <v>203</v>
      </c>
      <c r="D58" s="248" t="s">
        <v>204</v>
      </c>
      <c r="E58" s="207">
        <f t="shared" si="5"/>
        <v>0</v>
      </c>
      <c r="F58" s="207"/>
      <c r="G58" s="207"/>
      <c r="H58" s="208">
        <f t="shared" si="4"/>
        <v>0</v>
      </c>
      <c r="I58" s="207"/>
      <c r="J58" s="207"/>
      <c r="K58" s="207"/>
      <c r="L58" s="207"/>
      <c r="M58" s="207"/>
      <c r="N58" s="207"/>
      <c r="O58" s="207"/>
      <c r="P58" s="207"/>
      <c r="Q58" s="209"/>
    </row>
    <row r="59" spans="2:17" ht="20.25">
      <c r="B59" s="33"/>
      <c r="C59" s="254" t="s">
        <v>205</v>
      </c>
      <c r="D59" s="248" t="s">
        <v>206</v>
      </c>
      <c r="E59" s="207">
        <f t="shared" si="5"/>
        <v>300</v>
      </c>
      <c r="F59" s="207"/>
      <c r="G59" s="207">
        <v>250</v>
      </c>
      <c r="H59" s="208">
        <f t="shared" si="4"/>
        <v>50</v>
      </c>
      <c r="I59" s="207">
        <v>50</v>
      </c>
      <c r="J59" s="207"/>
      <c r="K59" s="207"/>
      <c r="L59" s="207"/>
      <c r="M59" s="207"/>
      <c r="N59" s="207"/>
      <c r="O59" s="207"/>
      <c r="P59" s="207"/>
      <c r="Q59" s="209"/>
    </row>
    <row r="60" spans="2:17" ht="37.5">
      <c r="B60" s="36">
        <v>4</v>
      </c>
      <c r="C60" s="243" t="s">
        <v>81</v>
      </c>
      <c r="D60" s="244">
        <v>613200</v>
      </c>
      <c r="E60" s="252">
        <f>SUM(E61:E64)</f>
        <v>18000</v>
      </c>
      <c r="F60" s="207"/>
      <c r="G60" s="252">
        <f>SUM(G61:G64)</f>
        <v>9500</v>
      </c>
      <c r="H60" s="251">
        <f t="shared" si="4"/>
        <v>8500</v>
      </c>
      <c r="I60" s="252">
        <f>I61+I62+I63+I64</f>
        <v>8500</v>
      </c>
      <c r="J60" s="207"/>
      <c r="K60" s="207"/>
      <c r="L60" s="207"/>
      <c r="M60" s="207"/>
      <c r="N60" s="207"/>
      <c r="O60" s="207"/>
      <c r="P60" s="207"/>
      <c r="Q60" s="209"/>
    </row>
    <row r="61" spans="2:17" ht="20.25">
      <c r="B61" s="33"/>
      <c r="C61" s="254" t="s">
        <v>207</v>
      </c>
      <c r="D61" s="248" t="s">
        <v>208</v>
      </c>
      <c r="E61" s="207">
        <f>G61+H61</f>
        <v>9500</v>
      </c>
      <c r="F61" s="207"/>
      <c r="G61" s="207">
        <v>4250</v>
      </c>
      <c r="H61" s="208">
        <f t="shared" si="4"/>
        <v>5250</v>
      </c>
      <c r="I61" s="207">
        <v>5250</v>
      </c>
      <c r="J61" s="207"/>
      <c r="K61" s="207"/>
      <c r="L61" s="207"/>
      <c r="M61" s="207"/>
      <c r="N61" s="207"/>
      <c r="O61" s="207"/>
      <c r="P61" s="207"/>
      <c r="Q61" s="209"/>
    </row>
    <row r="62" spans="2:17" ht="20.25">
      <c r="B62" s="33"/>
      <c r="C62" s="254" t="s">
        <v>209</v>
      </c>
      <c r="D62" s="248" t="s">
        <v>210</v>
      </c>
      <c r="E62" s="207">
        <f>G62+H62</f>
        <v>4300</v>
      </c>
      <c r="F62" s="207"/>
      <c r="G62" s="207">
        <v>2350</v>
      </c>
      <c r="H62" s="208">
        <f t="shared" si="4"/>
        <v>1950</v>
      </c>
      <c r="I62" s="207">
        <v>1950</v>
      </c>
      <c r="J62" s="207"/>
      <c r="K62" s="207"/>
      <c r="L62" s="207"/>
      <c r="M62" s="207"/>
      <c r="N62" s="207"/>
      <c r="O62" s="207"/>
      <c r="P62" s="207"/>
      <c r="Q62" s="209"/>
    </row>
    <row r="63" spans="2:17" ht="20.25">
      <c r="B63" s="33"/>
      <c r="C63" s="254" t="s">
        <v>211</v>
      </c>
      <c r="D63" s="248" t="s">
        <v>212</v>
      </c>
      <c r="E63" s="207">
        <f>G63+H63</f>
        <v>2300</v>
      </c>
      <c r="F63" s="207"/>
      <c r="G63" s="207">
        <v>1600</v>
      </c>
      <c r="H63" s="208">
        <f t="shared" si="4"/>
        <v>700</v>
      </c>
      <c r="I63" s="207">
        <v>700</v>
      </c>
      <c r="J63" s="207"/>
      <c r="K63" s="207"/>
      <c r="L63" s="207"/>
      <c r="M63" s="207"/>
      <c r="N63" s="207"/>
      <c r="O63" s="207"/>
      <c r="P63" s="207"/>
      <c r="Q63" s="209"/>
    </row>
    <row r="64" spans="2:17" ht="20.25">
      <c r="B64" s="33"/>
      <c r="C64" s="254" t="s">
        <v>213</v>
      </c>
      <c r="D64" s="248" t="s">
        <v>214</v>
      </c>
      <c r="E64" s="207">
        <f>G64+H64</f>
        <v>1900</v>
      </c>
      <c r="F64" s="207"/>
      <c r="G64" s="207">
        <v>1300</v>
      </c>
      <c r="H64" s="208">
        <f t="shared" si="4"/>
        <v>600</v>
      </c>
      <c r="I64" s="207">
        <v>600</v>
      </c>
      <c r="J64" s="207"/>
      <c r="K64" s="207"/>
      <c r="L64" s="207"/>
      <c r="M64" s="207"/>
      <c r="N64" s="207"/>
      <c r="O64" s="207"/>
      <c r="P64" s="207"/>
      <c r="Q64" s="209"/>
    </row>
    <row r="65" spans="2:17" ht="37.5">
      <c r="B65" s="36">
        <v>5</v>
      </c>
      <c r="C65" s="243" t="s">
        <v>16</v>
      </c>
      <c r="D65" s="244">
        <v>613300</v>
      </c>
      <c r="E65" s="252">
        <f>SUM(E66:E71)</f>
        <v>20000</v>
      </c>
      <c r="F65" s="207"/>
      <c r="G65" s="252">
        <f>SUM(G66:G71)</f>
        <v>9000</v>
      </c>
      <c r="H65" s="251">
        <f t="shared" si="4"/>
        <v>11000</v>
      </c>
      <c r="I65" s="252">
        <f>I66+I67+I68+I69+I70+I71</f>
        <v>11000</v>
      </c>
      <c r="J65" s="207"/>
      <c r="K65" s="207"/>
      <c r="L65" s="207"/>
      <c r="M65" s="207"/>
      <c r="N65" s="207"/>
      <c r="O65" s="207"/>
      <c r="P65" s="207"/>
      <c r="Q65" s="209"/>
    </row>
    <row r="66" spans="2:17" ht="20.25">
      <c r="B66" s="33"/>
      <c r="C66" s="254" t="s">
        <v>215</v>
      </c>
      <c r="D66" s="248" t="s">
        <v>216</v>
      </c>
      <c r="E66" s="207">
        <f aca="true" t="shared" si="6" ref="E66:E71">G66+H66</f>
        <v>9000</v>
      </c>
      <c r="F66" s="207"/>
      <c r="G66" s="207">
        <v>4400</v>
      </c>
      <c r="H66" s="208">
        <f t="shared" si="4"/>
        <v>4600</v>
      </c>
      <c r="I66" s="207">
        <v>4600</v>
      </c>
      <c r="J66" s="207"/>
      <c r="K66" s="207"/>
      <c r="L66" s="207"/>
      <c r="M66" s="207"/>
      <c r="N66" s="207"/>
      <c r="O66" s="207"/>
      <c r="P66" s="207"/>
      <c r="Q66" s="209"/>
    </row>
    <row r="67" spans="2:17" ht="20.25">
      <c r="B67" s="33"/>
      <c r="C67" s="254" t="s">
        <v>217</v>
      </c>
      <c r="D67" s="248" t="s">
        <v>218</v>
      </c>
      <c r="E67" s="207">
        <f t="shared" si="6"/>
        <v>7680</v>
      </c>
      <c r="F67" s="207"/>
      <c r="G67" s="207">
        <v>3000</v>
      </c>
      <c r="H67" s="208">
        <f t="shared" si="4"/>
        <v>4680</v>
      </c>
      <c r="I67" s="207">
        <v>4680</v>
      </c>
      <c r="J67" s="207"/>
      <c r="K67" s="207"/>
      <c r="L67" s="207"/>
      <c r="M67" s="207"/>
      <c r="N67" s="207"/>
      <c r="O67" s="207"/>
      <c r="P67" s="207"/>
      <c r="Q67" s="209"/>
    </row>
    <row r="68" spans="2:17" ht="20.25">
      <c r="B68" s="33"/>
      <c r="C68" s="254" t="s">
        <v>219</v>
      </c>
      <c r="D68" s="248" t="s">
        <v>220</v>
      </c>
      <c r="E68" s="207">
        <f t="shared" si="6"/>
        <v>800</v>
      </c>
      <c r="F68" s="207"/>
      <c r="G68" s="207">
        <v>410</v>
      </c>
      <c r="H68" s="208">
        <f t="shared" si="4"/>
        <v>390</v>
      </c>
      <c r="I68" s="207">
        <v>390</v>
      </c>
      <c r="J68" s="207"/>
      <c r="K68" s="207"/>
      <c r="L68" s="207"/>
      <c r="M68" s="207"/>
      <c r="N68" s="207"/>
      <c r="O68" s="207"/>
      <c r="P68" s="207"/>
      <c r="Q68" s="209"/>
    </row>
    <row r="69" spans="2:17" ht="20.25">
      <c r="B69" s="33"/>
      <c r="C69" s="254" t="s">
        <v>221</v>
      </c>
      <c r="D69" s="248" t="s">
        <v>222</v>
      </c>
      <c r="E69" s="207">
        <f t="shared" si="6"/>
        <v>1120</v>
      </c>
      <c r="F69" s="207"/>
      <c r="G69" s="207">
        <v>410</v>
      </c>
      <c r="H69" s="208">
        <f t="shared" si="4"/>
        <v>710</v>
      </c>
      <c r="I69" s="207">
        <v>710</v>
      </c>
      <c r="J69" s="207"/>
      <c r="K69" s="207"/>
      <c r="L69" s="207"/>
      <c r="M69" s="207"/>
      <c r="N69" s="207"/>
      <c r="O69" s="207"/>
      <c r="P69" s="207"/>
      <c r="Q69" s="209"/>
    </row>
    <row r="70" spans="2:17" ht="20.25">
      <c r="B70" s="33"/>
      <c r="C70" s="254" t="s">
        <v>223</v>
      </c>
      <c r="D70" s="248" t="s">
        <v>224</v>
      </c>
      <c r="E70" s="207">
        <f t="shared" si="6"/>
        <v>1000</v>
      </c>
      <c r="F70" s="207"/>
      <c r="G70" s="207">
        <v>530</v>
      </c>
      <c r="H70" s="208">
        <f t="shared" si="4"/>
        <v>470</v>
      </c>
      <c r="I70" s="207">
        <v>470</v>
      </c>
      <c r="J70" s="207"/>
      <c r="K70" s="207"/>
      <c r="L70" s="207"/>
      <c r="M70" s="207"/>
      <c r="N70" s="207"/>
      <c r="O70" s="207"/>
      <c r="P70" s="207"/>
      <c r="Q70" s="209"/>
    </row>
    <row r="71" spans="2:17" ht="20.25">
      <c r="B71" s="33"/>
      <c r="C71" s="254" t="s">
        <v>225</v>
      </c>
      <c r="D71" s="248" t="s">
        <v>226</v>
      </c>
      <c r="E71" s="207">
        <f t="shared" si="6"/>
        <v>400</v>
      </c>
      <c r="F71" s="207"/>
      <c r="G71" s="207">
        <v>250</v>
      </c>
      <c r="H71" s="208">
        <f t="shared" si="4"/>
        <v>150</v>
      </c>
      <c r="I71" s="207">
        <v>150</v>
      </c>
      <c r="J71" s="207"/>
      <c r="K71" s="207"/>
      <c r="L71" s="207"/>
      <c r="M71" s="207"/>
      <c r="N71" s="207"/>
      <c r="O71" s="207"/>
      <c r="P71" s="207"/>
      <c r="Q71" s="209"/>
    </row>
    <row r="72" spans="2:17" ht="20.25">
      <c r="B72" s="36">
        <v>6</v>
      </c>
      <c r="C72" s="247" t="s">
        <v>40</v>
      </c>
      <c r="D72" s="244">
        <v>613400</v>
      </c>
      <c r="E72" s="252">
        <f>SUM(E73:E83)</f>
        <v>15000</v>
      </c>
      <c r="F72" s="207"/>
      <c r="G72" s="252">
        <f>SUM(G73:G83)</f>
        <v>3000</v>
      </c>
      <c r="H72" s="251">
        <f t="shared" si="4"/>
        <v>12000</v>
      </c>
      <c r="I72" s="252">
        <f>I73+I74+I75+I76+I77+I78+I79+I80+I81+I82+I83</f>
        <v>12000</v>
      </c>
      <c r="J72" s="207"/>
      <c r="K72" s="207"/>
      <c r="L72" s="207"/>
      <c r="M72" s="207"/>
      <c r="N72" s="207"/>
      <c r="O72" s="207"/>
      <c r="P72" s="207"/>
      <c r="Q72" s="209"/>
    </row>
    <row r="73" spans="2:17" ht="20.25">
      <c r="B73" s="33"/>
      <c r="C73" s="257" t="s">
        <v>227</v>
      </c>
      <c r="D73" s="249" t="s">
        <v>228</v>
      </c>
      <c r="E73" s="207">
        <f aca="true" t="shared" si="7" ref="E73:E83">G73+H73</f>
        <v>1000</v>
      </c>
      <c r="F73" s="207"/>
      <c r="G73" s="207">
        <v>200</v>
      </c>
      <c r="H73" s="208">
        <f t="shared" si="4"/>
        <v>800</v>
      </c>
      <c r="I73" s="207">
        <v>800</v>
      </c>
      <c r="J73" s="207"/>
      <c r="K73" s="207"/>
      <c r="L73" s="207"/>
      <c r="M73" s="207"/>
      <c r="N73" s="207"/>
      <c r="O73" s="207"/>
      <c r="P73" s="207"/>
      <c r="Q73" s="209"/>
    </row>
    <row r="74" spans="2:17" ht="20.25">
      <c r="B74" s="33"/>
      <c r="C74" s="257" t="s">
        <v>229</v>
      </c>
      <c r="D74" s="249" t="s">
        <v>230</v>
      </c>
      <c r="E74" s="207">
        <f t="shared" si="7"/>
        <v>8000</v>
      </c>
      <c r="F74" s="207"/>
      <c r="G74" s="207">
        <v>500</v>
      </c>
      <c r="H74" s="208">
        <f t="shared" si="4"/>
        <v>7500</v>
      </c>
      <c r="I74" s="207">
        <v>7500</v>
      </c>
      <c r="J74" s="207"/>
      <c r="K74" s="207"/>
      <c r="L74" s="207"/>
      <c r="M74" s="207"/>
      <c r="N74" s="207"/>
      <c r="O74" s="207"/>
      <c r="P74" s="207"/>
      <c r="Q74" s="209"/>
    </row>
    <row r="75" spans="2:17" ht="20.25">
      <c r="B75" s="33"/>
      <c r="C75" s="257" t="s">
        <v>231</v>
      </c>
      <c r="D75" s="249" t="s">
        <v>232</v>
      </c>
      <c r="E75" s="207">
        <f t="shared" si="7"/>
        <v>0</v>
      </c>
      <c r="F75" s="207"/>
      <c r="G75" s="207"/>
      <c r="H75" s="208">
        <f t="shared" si="4"/>
        <v>0</v>
      </c>
      <c r="I75" s="207"/>
      <c r="J75" s="207"/>
      <c r="K75" s="207"/>
      <c r="L75" s="207"/>
      <c r="M75" s="207"/>
      <c r="N75" s="207"/>
      <c r="O75" s="207"/>
      <c r="P75" s="207"/>
      <c r="Q75" s="209"/>
    </row>
    <row r="76" spans="2:17" ht="20.25">
      <c r="B76" s="33"/>
      <c r="C76" s="257" t="s">
        <v>233</v>
      </c>
      <c r="D76" s="249" t="s">
        <v>234</v>
      </c>
      <c r="E76" s="207">
        <f t="shared" si="7"/>
        <v>0</v>
      </c>
      <c r="F76" s="207"/>
      <c r="G76" s="207"/>
      <c r="H76" s="208">
        <f t="shared" si="4"/>
        <v>0</v>
      </c>
      <c r="I76" s="207"/>
      <c r="J76" s="207"/>
      <c r="K76" s="207"/>
      <c r="L76" s="207"/>
      <c r="M76" s="207"/>
      <c r="N76" s="207"/>
      <c r="O76" s="207"/>
      <c r="P76" s="207"/>
      <c r="Q76" s="209"/>
    </row>
    <row r="77" spans="2:17" ht="20.25">
      <c r="B77" s="33"/>
      <c r="C77" s="257" t="s">
        <v>235</v>
      </c>
      <c r="D77" s="249" t="s">
        <v>236</v>
      </c>
      <c r="E77" s="207">
        <f t="shared" si="7"/>
        <v>1000</v>
      </c>
      <c r="F77" s="207"/>
      <c r="G77" s="207">
        <v>1000</v>
      </c>
      <c r="H77" s="208">
        <f aca="true" t="shared" si="8" ref="H77:H108">SUM(I77:Q77)</f>
        <v>0</v>
      </c>
      <c r="I77" s="207">
        <v>0</v>
      </c>
      <c r="J77" s="207"/>
      <c r="K77" s="207"/>
      <c r="L77" s="207"/>
      <c r="M77" s="207"/>
      <c r="N77" s="207"/>
      <c r="O77" s="207"/>
      <c r="P77" s="207"/>
      <c r="Q77" s="209"/>
    </row>
    <row r="78" spans="2:17" ht="20.25">
      <c r="B78" s="33"/>
      <c r="C78" s="257" t="s">
        <v>237</v>
      </c>
      <c r="D78" s="249" t="s">
        <v>238</v>
      </c>
      <c r="E78" s="207">
        <f t="shared" si="7"/>
        <v>1000</v>
      </c>
      <c r="F78" s="207"/>
      <c r="G78" s="207">
        <v>150</v>
      </c>
      <c r="H78" s="208">
        <f t="shared" si="8"/>
        <v>850</v>
      </c>
      <c r="I78" s="207">
        <v>850</v>
      </c>
      <c r="J78" s="207"/>
      <c r="K78" s="207"/>
      <c r="L78" s="207"/>
      <c r="M78" s="207"/>
      <c r="N78" s="207"/>
      <c r="O78" s="207"/>
      <c r="P78" s="207"/>
      <c r="Q78" s="209"/>
    </row>
    <row r="79" spans="2:17" ht="20.25">
      <c r="B79" s="33"/>
      <c r="C79" s="257" t="s">
        <v>239</v>
      </c>
      <c r="D79" s="249" t="s">
        <v>240</v>
      </c>
      <c r="E79" s="207">
        <f t="shared" si="7"/>
        <v>0</v>
      </c>
      <c r="F79" s="207"/>
      <c r="G79" s="207"/>
      <c r="H79" s="208">
        <f t="shared" si="8"/>
        <v>0</v>
      </c>
      <c r="I79" s="207"/>
      <c r="J79" s="207"/>
      <c r="K79" s="207"/>
      <c r="L79" s="207"/>
      <c r="M79" s="207"/>
      <c r="N79" s="207"/>
      <c r="O79" s="207"/>
      <c r="P79" s="207"/>
      <c r="Q79" s="209"/>
    </row>
    <row r="80" spans="2:17" ht="20.25">
      <c r="B80" s="33"/>
      <c r="C80" s="257" t="s">
        <v>241</v>
      </c>
      <c r="D80" s="249" t="s">
        <v>242</v>
      </c>
      <c r="E80" s="207">
        <f t="shared" si="7"/>
        <v>0</v>
      </c>
      <c r="F80" s="207"/>
      <c r="G80" s="207"/>
      <c r="H80" s="208">
        <f t="shared" si="8"/>
        <v>0</v>
      </c>
      <c r="I80" s="207"/>
      <c r="J80" s="207"/>
      <c r="K80" s="207"/>
      <c r="L80" s="207"/>
      <c r="M80" s="207"/>
      <c r="N80" s="207"/>
      <c r="O80" s="207"/>
      <c r="P80" s="207"/>
      <c r="Q80" s="209"/>
    </row>
    <row r="81" spans="2:17" ht="20.25">
      <c r="B81" s="33"/>
      <c r="C81" s="257" t="s">
        <v>243</v>
      </c>
      <c r="D81" s="249" t="s">
        <v>244</v>
      </c>
      <c r="E81" s="207">
        <f t="shared" si="7"/>
        <v>2000</v>
      </c>
      <c r="F81" s="207"/>
      <c r="G81" s="207">
        <v>500</v>
      </c>
      <c r="H81" s="208">
        <f t="shared" si="8"/>
        <v>1500</v>
      </c>
      <c r="I81" s="207">
        <v>1500</v>
      </c>
      <c r="J81" s="207"/>
      <c r="K81" s="207"/>
      <c r="L81" s="207"/>
      <c r="M81" s="207"/>
      <c r="N81" s="207"/>
      <c r="O81" s="207"/>
      <c r="P81" s="207"/>
      <c r="Q81" s="209"/>
    </row>
    <row r="82" spans="2:17" ht="20.25">
      <c r="B82" s="33"/>
      <c r="C82" s="257" t="s">
        <v>245</v>
      </c>
      <c r="D82" s="249" t="s">
        <v>246</v>
      </c>
      <c r="E82" s="207">
        <f t="shared" si="7"/>
        <v>200</v>
      </c>
      <c r="F82" s="207"/>
      <c r="G82" s="207">
        <v>50</v>
      </c>
      <c r="H82" s="208">
        <f t="shared" si="8"/>
        <v>150</v>
      </c>
      <c r="I82" s="207">
        <v>150</v>
      </c>
      <c r="J82" s="207"/>
      <c r="K82" s="207"/>
      <c r="L82" s="207"/>
      <c r="M82" s="207"/>
      <c r="N82" s="207"/>
      <c r="O82" s="207"/>
      <c r="P82" s="207"/>
      <c r="Q82" s="209"/>
    </row>
    <row r="83" spans="2:17" ht="20.25">
      <c r="B83" s="33"/>
      <c r="C83" s="257" t="s">
        <v>247</v>
      </c>
      <c r="D83" s="249" t="s">
        <v>248</v>
      </c>
      <c r="E83" s="207">
        <f t="shared" si="7"/>
        <v>1800</v>
      </c>
      <c r="F83" s="207"/>
      <c r="G83" s="207">
        <v>600</v>
      </c>
      <c r="H83" s="208">
        <f t="shared" si="8"/>
        <v>1200</v>
      </c>
      <c r="I83" s="207">
        <v>1200</v>
      </c>
      <c r="J83" s="207"/>
      <c r="K83" s="207"/>
      <c r="L83" s="207"/>
      <c r="M83" s="207"/>
      <c r="N83" s="207"/>
      <c r="O83" s="207"/>
      <c r="P83" s="207"/>
      <c r="Q83" s="209"/>
    </row>
    <row r="84" spans="2:17" ht="37.5">
      <c r="B84" s="36">
        <v>7</v>
      </c>
      <c r="C84" s="243" t="s">
        <v>41</v>
      </c>
      <c r="D84" s="244">
        <v>613500</v>
      </c>
      <c r="E84" s="252">
        <f>SUM(E85:E89)</f>
        <v>9000</v>
      </c>
      <c r="F84" s="207"/>
      <c r="G84" s="252">
        <f>SUM(G85:G89)</f>
        <v>3500</v>
      </c>
      <c r="H84" s="251">
        <f t="shared" si="8"/>
        <v>5500</v>
      </c>
      <c r="I84" s="252">
        <f>I85+I86+I87+I88+I89</f>
        <v>5500</v>
      </c>
      <c r="J84" s="207"/>
      <c r="K84" s="207"/>
      <c r="L84" s="207"/>
      <c r="M84" s="207"/>
      <c r="N84" s="207"/>
      <c r="O84" s="207"/>
      <c r="P84" s="207"/>
      <c r="Q84" s="209"/>
    </row>
    <row r="85" spans="2:17" ht="20.25">
      <c r="B85" s="33"/>
      <c r="C85" s="257" t="s">
        <v>249</v>
      </c>
      <c r="D85" s="249" t="s">
        <v>250</v>
      </c>
      <c r="E85" s="207">
        <f>G85+H85</f>
        <v>7250</v>
      </c>
      <c r="F85" s="207"/>
      <c r="G85" s="207">
        <v>2700</v>
      </c>
      <c r="H85" s="208">
        <f t="shared" si="8"/>
        <v>4550</v>
      </c>
      <c r="I85" s="207">
        <v>4550</v>
      </c>
      <c r="J85" s="207"/>
      <c r="K85" s="207"/>
      <c r="L85" s="207"/>
      <c r="M85" s="207"/>
      <c r="N85" s="207"/>
      <c r="O85" s="207"/>
      <c r="P85" s="207"/>
      <c r="Q85" s="209"/>
    </row>
    <row r="86" spans="2:17" ht="20.25">
      <c r="B86" s="33"/>
      <c r="C86" s="257" t="s">
        <v>251</v>
      </c>
      <c r="D86" s="249" t="s">
        <v>252</v>
      </c>
      <c r="E86" s="207">
        <f>G86+H86</f>
        <v>450</v>
      </c>
      <c r="F86" s="207"/>
      <c r="G86" s="207">
        <v>100</v>
      </c>
      <c r="H86" s="208">
        <f t="shared" si="8"/>
        <v>350</v>
      </c>
      <c r="I86" s="207">
        <v>350</v>
      </c>
      <c r="J86" s="207"/>
      <c r="K86" s="207"/>
      <c r="L86" s="207"/>
      <c r="M86" s="207"/>
      <c r="N86" s="207"/>
      <c r="O86" s="207"/>
      <c r="P86" s="207"/>
      <c r="Q86" s="209"/>
    </row>
    <row r="87" spans="2:17" ht="20.25">
      <c r="B87" s="33"/>
      <c r="C87" s="257" t="s">
        <v>253</v>
      </c>
      <c r="D87" s="249" t="s">
        <v>254</v>
      </c>
      <c r="E87" s="207">
        <f>G87+H87</f>
        <v>0</v>
      </c>
      <c r="F87" s="207"/>
      <c r="G87" s="207"/>
      <c r="H87" s="208">
        <f t="shared" si="8"/>
        <v>0</v>
      </c>
      <c r="I87" s="207"/>
      <c r="J87" s="207"/>
      <c r="K87" s="207"/>
      <c r="L87" s="207"/>
      <c r="M87" s="207"/>
      <c r="N87" s="207"/>
      <c r="O87" s="207"/>
      <c r="P87" s="207"/>
      <c r="Q87" s="209"/>
    </row>
    <row r="88" spans="2:17" ht="20.25">
      <c r="B88" s="33"/>
      <c r="C88" s="257" t="s">
        <v>255</v>
      </c>
      <c r="D88" s="249" t="s">
        <v>256</v>
      </c>
      <c r="E88" s="207">
        <f>G88+H88</f>
        <v>800</v>
      </c>
      <c r="F88" s="207"/>
      <c r="G88" s="207">
        <v>300</v>
      </c>
      <c r="H88" s="208">
        <f t="shared" si="8"/>
        <v>500</v>
      </c>
      <c r="I88" s="207">
        <v>500</v>
      </c>
      <c r="J88" s="207"/>
      <c r="K88" s="207"/>
      <c r="L88" s="207"/>
      <c r="M88" s="207"/>
      <c r="N88" s="207"/>
      <c r="O88" s="207"/>
      <c r="P88" s="207"/>
      <c r="Q88" s="209"/>
    </row>
    <row r="89" spans="2:17" ht="20.25">
      <c r="B89" s="33"/>
      <c r="C89" s="257" t="s">
        <v>257</v>
      </c>
      <c r="D89" s="249" t="s">
        <v>258</v>
      </c>
      <c r="E89" s="207">
        <f>G89+H89</f>
        <v>500</v>
      </c>
      <c r="F89" s="207"/>
      <c r="G89" s="207">
        <v>400</v>
      </c>
      <c r="H89" s="208">
        <f t="shared" si="8"/>
        <v>100</v>
      </c>
      <c r="I89" s="207">
        <v>100</v>
      </c>
      <c r="J89" s="207"/>
      <c r="K89" s="207"/>
      <c r="L89" s="207"/>
      <c r="M89" s="207"/>
      <c r="N89" s="207"/>
      <c r="O89" s="207"/>
      <c r="P89" s="207"/>
      <c r="Q89" s="209"/>
    </row>
    <row r="90" spans="2:17" ht="20.25">
      <c r="B90" s="36">
        <v>8</v>
      </c>
      <c r="C90" s="247" t="s">
        <v>105</v>
      </c>
      <c r="D90" s="244">
        <v>613600</v>
      </c>
      <c r="E90" s="252">
        <f>SUM(E91:E94)</f>
        <v>130000</v>
      </c>
      <c r="F90" s="207"/>
      <c r="G90" s="252">
        <f>SUM(G91:G94)</f>
        <v>54500</v>
      </c>
      <c r="H90" s="251">
        <f t="shared" si="8"/>
        <v>75500</v>
      </c>
      <c r="I90" s="252">
        <f>I91+I92+I93+I94</f>
        <v>75500</v>
      </c>
      <c r="J90" s="207"/>
      <c r="K90" s="207"/>
      <c r="L90" s="207"/>
      <c r="M90" s="207"/>
      <c r="N90" s="207"/>
      <c r="O90" s="207"/>
      <c r="P90" s="207"/>
      <c r="Q90" s="209"/>
    </row>
    <row r="91" spans="2:17" ht="20.25">
      <c r="B91" s="33"/>
      <c r="C91" s="257" t="s">
        <v>259</v>
      </c>
      <c r="D91" s="249" t="s">
        <v>260</v>
      </c>
      <c r="E91" s="207">
        <f>G91+H91</f>
        <v>130000</v>
      </c>
      <c r="F91" s="207"/>
      <c r="G91" s="207">
        <v>54500</v>
      </c>
      <c r="H91" s="208">
        <f t="shared" si="8"/>
        <v>75500</v>
      </c>
      <c r="I91" s="207">
        <v>75500</v>
      </c>
      <c r="J91" s="207"/>
      <c r="K91" s="207"/>
      <c r="L91" s="207"/>
      <c r="M91" s="207"/>
      <c r="N91" s="207"/>
      <c r="O91" s="207"/>
      <c r="P91" s="207"/>
      <c r="Q91" s="209"/>
    </row>
    <row r="92" spans="2:17" ht="20.25">
      <c r="B92" s="33"/>
      <c r="C92" s="257" t="s">
        <v>261</v>
      </c>
      <c r="D92" s="249" t="s">
        <v>262</v>
      </c>
      <c r="E92" s="207">
        <f>G92+H92</f>
        <v>0</v>
      </c>
      <c r="F92" s="207"/>
      <c r="G92" s="207"/>
      <c r="H92" s="208">
        <f t="shared" si="8"/>
        <v>0</v>
      </c>
      <c r="I92" s="207"/>
      <c r="J92" s="207"/>
      <c r="K92" s="207"/>
      <c r="L92" s="207"/>
      <c r="M92" s="207"/>
      <c r="N92" s="207"/>
      <c r="O92" s="207"/>
      <c r="P92" s="207"/>
      <c r="Q92" s="209"/>
    </row>
    <row r="93" spans="2:17" ht="20.25">
      <c r="B93" s="33"/>
      <c r="C93" s="257" t="s">
        <v>263</v>
      </c>
      <c r="D93" s="249" t="s">
        <v>264</v>
      </c>
      <c r="E93" s="207">
        <f>G93+H93</f>
        <v>0</v>
      </c>
      <c r="F93" s="207"/>
      <c r="G93" s="207"/>
      <c r="H93" s="208">
        <f t="shared" si="8"/>
        <v>0</v>
      </c>
      <c r="I93" s="207"/>
      <c r="J93" s="207"/>
      <c r="K93" s="207"/>
      <c r="L93" s="207"/>
      <c r="M93" s="207"/>
      <c r="N93" s="207"/>
      <c r="O93" s="207"/>
      <c r="P93" s="207"/>
      <c r="Q93" s="209"/>
    </row>
    <row r="94" spans="2:17" ht="20.25">
      <c r="B94" s="33"/>
      <c r="C94" s="257" t="s">
        <v>265</v>
      </c>
      <c r="D94" s="249" t="s">
        <v>266</v>
      </c>
      <c r="E94" s="207">
        <f>G94+H94</f>
        <v>0</v>
      </c>
      <c r="F94" s="207"/>
      <c r="G94" s="207"/>
      <c r="H94" s="208">
        <f t="shared" si="8"/>
        <v>0</v>
      </c>
      <c r="I94" s="207"/>
      <c r="J94" s="207"/>
      <c r="K94" s="207"/>
      <c r="L94" s="207"/>
      <c r="M94" s="207"/>
      <c r="N94" s="207"/>
      <c r="O94" s="207"/>
      <c r="P94" s="207"/>
      <c r="Q94" s="209"/>
    </row>
    <row r="95" spans="2:17" ht="20.25">
      <c r="B95" s="36">
        <v>9</v>
      </c>
      <c r="C95" s="256" t="s">
        <v>18</v>
      </c>
      <c r="D95" s="244">
        <v>613700</v>
      </c>
      <c r="E95" s="252">
        <f>SUM(E96:E105)</f>
        <v>12000</v>
      </c>
      <c r="F95" s="207"/>
      <c r="G95" s="252">
        <f>SUM(G96:G105)</f>
        <v>5000</v>
      </c>
      <c r="H95" s="251">
        <f t="shared" si="8"/>
        <v>7000</v>
      </c>
      <c r="I95" s="252">
        <f>I96+I97+I98+I99+I101+I100+I102+I103+I104+I105</f>
        <v>7000</v>
      </c>
      <c r="J95" s="207"/>
      <c r="K95" s="207"/>
      <c r="L95" s="207"/>
      <c r="M95" s="207"/>
      <c r="N95" s="207"/>
      <c r="O95" s="207"/>
      <c r="P95" s="207"/>
      <c r="Q95" s="209"/>
    </row>
    <row r="96" spans="2:17" ht="20.25">
      <c r="B96" s="33"/>
      <c r="C96" s="255" t="s">
        <v>267</v>
      </c>
      <c r="D96" s="249" t="s">
        <v>268</v>
      </c>
      <c r="E96" s="207">
        <f aca="true" t="shared" si="9" ref="E96:E105">G96+H96</f>
        <v>400</v>
      </c>
      <c r="F96" s="207"/>
      <c r="G96" s="207">
        <v>400</v>
      </c>
      <c r="H96" s="208">
        <f t="shared" si="8"/>
        <v>0</v>
      </c>
      <c r="I96" s="207">
        <v>0</v>
      </c>
      <c r="J96" s="207"/>
      <c r="K96" s="207"/>
      <c r="L96" s="207"/>
      <c r="M96" s="207"/>
      <c r="N96" s="207"/>
      <c r="O96" s="207"/>
      <c r="P96" s="207"/>
      <c r="Q96" s="209"/>
    </row>
    <row r="97" spans="2:17" ht="20.25">
      <c r="B97" s="33"/>
      <c r="C97" s="257" t="s">
        <v>269</v>
      </c>
      <c r="D97" s="249" t="s">
        <v>270</v>
      </c>
      <c r="E97" s="207">
        <f t="shared" si="9"/>
        <v>2000</v>
      </c>
      <c r="F97" s="207"/>
      <c r="G97" s="207">
        <v>900</v>
      </c>
      <c r="H97" s="208">
        <f t="shared" si="8"/>
        <v>1100</v>
      </c>
      <c r="I97" s="207">
        <v>1100</v>
      </c>
      <c r="J97" s="207"/>
      <c r="K97" s="207"/>
      <c r="L97" s="207"/>
      <c r="M97" s="207"/>
      <c r="N97" s="207"/>
      <c r="O97" s="207"/>
      <c r="P97" s="207"/>
      <c r="Q97" s="209"/>
    </row>
    <row r="98" spans="2:17" ht="20.25">
      <c r="B98" s="33"/>
      <c r="C98" s="257" t="s">
        <v>271</v>
      </c>
      <c r="D98" s="249" t="s">
        <v>272</v>
      </c>
      <c r="E98" s="207">
        <f t="shared" si="9"/>
        <v>3500</v>
      </c>
      <c r="F98" s="207"/>
      <c r="G98" s="207">
        <v>1300</v>
      </c>
      <c r="H98" s="208">
        <f t="shared" si="8"/>
        <v>2200</v>
      </c>
      <c r="I98" s="207">
        <v>2200</v>
      </c>
      <c r="J98" s="207"/>
      <c r="K98" s="207"/>
      <c r="L98" s="207"/>
      <c r="M98" s="207"/>
      <c r="N98" s="207"/>
      <c r="O98" s="207"/>
      <c r="P98" s="207"/>
      <c r="Q98" s="209"/>
    </row>
    <row r="99" spans="2:17" ht="20.25">
      <c r="B99" s="33"/>
      <c r="C99" s="257" t="s">
        <v>273</v>
      </c>
      <c r="D99" s="249" t="s">
        <v>274</v>
      </c>
      <c r="E99" s="207">
        <f t="shared" si="9"/>
        <v>0</v>
      </c>
      <c r="F99" s="207"/>
      <c r="G99" s="207"/>
      <c r="H99" s="208">
        <f t="shared" si="8"/>
        <v>0</v>
      </c>
      <c r="I99" s="207"/>
      <c r="J99" s="207"/>
      <c r="K99" s="207"/>
      <c r="L99" s="207"/>
      <c r="M99" s="207"/>
      <c r="N99" s="207"/>
      <c r="O99" s="207"/>
      <c r="P99" s="207"/>
      <c r="Q99" s="209"/>
    </row>
    <row r="100" spans="2:17" ht="20.25">
      <c r="B100" s="33"/>
      <c r="C100" s="257" t="s">
        <v>275</v>
      </c>
      <c r="D100" s="249" t="s">
        <v>276</v>
      </c>
      <c r="E100" s="207">
        <f t="shared" si="9"/>
        <v>0</v>
      </c>
      <c r="F100" s="207"/>
      <c r="G100" s="207"/>
      <c r="H100" s="208">
        <f t="shared" si="8"/>
        <v>0</v>
      </c>
      <c r="I100" s="207"/>
      <c r="J100" s="207"/>
      <c r="K100" s="207"/>
      <c r="L100" s="207"/>
      <c r="M100" s="207"/>
      <c r="N100" s="207"/>
      <c r="O100" s="207"/>
      <c r="P100" s="207"/>
      <c r="Q100" s="209"/>
    </row>
    <row r="101" spans="2:17" ht="20.25">
      <c r="B101" s="33"/>
      <c r="C101" s="257" t="s">
        <v>277</v>
      </c>
      <c r="D101" s="249" t="s">
        <v>278</v>
      </c>
      <c r="E101" s="207">
        <f t="shared" si="9"/>
        <v>2100</v>
      </c>
      <c r="F101" s="207"/>
      <c r="G101" s="207">
        <v>850</v>
      </c>
      <c r="H101" s="208">
        <f t="shared" si="8"/>
        <v>1250</v>
      </c>
      <c r="I101" s="207">
        <v>1250</v>
      </c>
      <c r="J101" s="207"/>
      <c r="K101" s="207"/>
      <c r="L101" s="207"/>
      <c r="M101" s="207"/>
      <c r="N101" s="207"/>
      <c r="O101" s="207"/>
      <c r="P101" s="207"/>
      <c r="Q101" s="209"/>
    </row>
    <row r="102" spans="2:17" ht="20.25">
      <c r="B102" s="33"/>
      <c r="C102" s="257" t="s">
        <v>279</v>
      </c>
      <c r="D102" s="249" t="s">
        <v>280</v>
      </c>
      <c r="E102" s="207">
        <f t="shared" si="9"/>
        <v>3500</v>
      </c>
      <c r="F102" s="207"/>
      <c r="G102" s="207">
        <v>1300</v>
      </c>
      <c r="H102" s="208">
        <f t="shared" si="8"/>
        <v>2200</v>
      </c>
      <c r="I102" s="207">
        <v>2200</v>
      </c>
      <c r="J102" s="207"/>
      <c r="K102" s="207"/>
      <c r="L102" s="207"/>
      <c r="M102" s="207"/>
      <c r="N102" s="207"/>
      <c r="O102" s="207"/>
      <c r="P102" s="207"/>
      <c r="Q102" s="209"/>
    </row>
    <row r="103" spans="2:17" ht="20.25">
      <c r="B103" s="33"/>
      <c r="C103" s="257" t="s">
        <v>281</v>
      </c>
      <c r="D103" s="249" t="s">
        <v>282</v>
      </c>
      <c r="E103" s="207">
        <f t="shared" si="9"/>
        <v>500</v>
      </c>
      <c r="F103" s="207"/>
      <c r="G103" s="207">
        <v>250</v>
      </c>
      <c r="H103" s="208">
        <f t="shared" si="8"/>
        <v>250</v>
      </c>
      <c r="I103" s="207">
        <v>250</v>
      </c>
      <c r="J103" s="207"/>
      <c r="K103" s="207"/>
      <c r="L103" s="207"/>
      <c r="M103" s="207"/>
      <c r="N103" s="207"/>
      <c r="O103" s="207"/>
      <c r="P103" s="207"/>
      <c r="Q103" s="209"/>
    </row>
    <row r="104" spans="2:17" ht="20.25">
      <c r="B104" s="33"/>
      <c r="C104" s="257" t="s">
        <v>283</v>
      </c>
      <c r="D104" s="249" t="s">
        <v>284</v>
      </c>
      <c r="E104" s="207">
        <f t="shared" si="9"/>
        <v>0</v>
      </c>
      <c r="F104" s="207"/>
      <c r="G104" s="207"/>
      <c r="H104" s="208">
        <f t="shared" si="8"/>
        <v>0</v>
      </c>
      <c r="I104" s="207"/>
      <c r="J104" s="207"/>
      <c r="K104" s="207"/>
      <c r="L104" s="207"/>
      <c r="M104" s="207"/>
      <c r="N104" s="207"/>
      <c r="O104" s="207"/>
      <c r="P104" s="207"/>
      <c r="Q104" s="209"/>
    </row>
    <row r="105" spans="2:17" ht="20.25">
      <c r="B105" s="33"/>
      <c r="C105" s="257" t="s">
        <v>285</v>
      </c>
      <c r="D105" s="249" t="s">
        <v>286</v>
      </c>
      <c r="E105" s="207">
        <f t="shared" si="9"/>
        <v>0</v>
      </c>
      <c r="F105" s="207"/>
      <c r="G105" s="207"/>
      <c r="H105" s="208">
        <f t="shared" si="8"/>
        <v>0</v>
      </c>
      <c r="I105" s="207"/>
      <c r="J105" s="207"/>
      <c r="K105" s="207"/>
      <c r="L105" s="207"/>
      <c r="M105" s="207"/>
      <c r="N105" s="207"/>
      <c r="O105" s="207"/>
      <c r="P105" s="207"/>
      <c r="Q105" s="209"/>
    </row>
    <row r="106" spans="2:17" ht="56.25">
      <c r="B106" s="36">
        <v>10</v>
      </c>
      <c r="C106" s="243" t="s">
        <v>83</v>
      </c>
      <c r="D106" s="244">
        <v>613800</v>
      </c>
      <c r="E106" s="252">
        <f>SUM(E107:E112)</f>
        <v>2000</v>
      </c>
      <c r="F106" s="207"/>
      <c r="G106" s="252">
        <f>SUM(G107:G112)</f>
        <v>1000</v>
      </c>
      <c r="H106" s="251">
        <f t="shared" si="8"/>
        <v>1000</v>
      </c>
      <c r="I106" s="252">
        <f>I107+I108+I109+I110+I111+I112</f>
        <v>1000</v>
      </c>
      <c r="J106" s="207"/>
      <c r="K106" s="207"/>
      <c r="L106" s="207"/>
      <c r="M106" s="207"/>
      <c r="N106" s="207"/>
      <c r="O106" s="207"/>
      <c r="P106" s="207"/>
      <c r="Q106" s="209"/>
    </row>
    <row r="107" spans="2:17" ht="20.25">
      <c r="B107" s="33"/>
      <c r="C107" s="257" t="s">
        <v>287</v>
      </c>
      <c r="D107" s="249" t="s">
        <v>288</v>
      </c>
      <c r="E107" s="207">
        <f aca="true" t="shared" si="10" ref="E107:E112">G107+H107</f>
        <v>1930</v>
      </c>
      <c r="F107" s="207"/>
      <c r="G107" s="207">
        <v>980</v>
      </c>
      <c r="H107" s="208">
        <f t="shared" si="8"/>
        <v>950</v>
      </c>
      <c r="I107" s="207">
        <v>950</v>
      </c>
      <c r="J107" s="207"/>
      <c r="K107" s="207"/>
      <c r="L107" s="207"/>
      <c r="M107" s="207"/>
      <c r="N107" s="207"/>
      <c r="O107" s="207"/>
      <c r="P107" s="207"/>
      <c r="Q107" s="209"/>
    </row>
    <row r="108" spans="2:17" ht="20.25">
      <c r="B108" s="33"/>
      <c r="C108" s="257" t="s">
        <v>289</v>
      </c>
      <c r="D108" s="249" t="s">
        <v>290</v>
      </c>
      <c r="E108" s="207">
        <f t="shared" si="10"/>
        <v>0</v>
      </c>
      <c r="F108" s="207"/>
      <c r="G108" s="207"/>
      <c r="H108" s="208">
        <f t="shared" si="8"/>
        <v>0</v>
      </c>
      <c r="I108" s="207"/>
      <c r="J108" s="207"/>
      <c r="K108" s="207"/>
      <c r="L108" s="207"/>
      <c r="M108" s="207"/>
      <c r="N108" s="207"/>
      <c r="O108" s="207"/>
      <c r="P108" s="207"/>
      <c r="Q108" s="209"/>
    </row>
    <row r="109" spans="2:17" ht="20.25">
      <c r="B109" s="33"/>
      <c r="C109" s="257" t="s">
        <v>291</v>
      </c>
      <c r="D109" s="249" t="s">
        <v>292</v>
      </c>
      <c r="E109" s="207">
        <f t="shared" si="10"/>
        <v>70</v>
      </c>
      <c r="F109" s="207"/>
      <c r="G109" s="207">
        <v>20</v>
      </c>
      <c r="H109" s="208">
        <f aca="true" t="shared" si="11" ref="H109:H130">SUM(I109:Q109)</f>
        <v>50</v>
      </c>
      <c r="I109" s="207">
        <v>50</v>
      </c>
      <c r="J109" s="207"/>
      <c r="K109" s="207"/>
      <c r="L109" s="207"/>
      <c r="M109" s="207"/>
      <c r="N109" s="207"/>
      <c r="O109" s="207"/>
      <c r="P109" s="207"/>
      <c r="Q109" s="209"/>
    </row>
    <row r="110" spans="2:17" ht="20.25">
      <c r="B110" s="33"/>
      <c r="C110" s="257" t="s">
        <v>293</v>
      </c>
      <c r="D110" s="249" t="s">
        <v>294</v>
      </c>
      <c r="E110" s="207">
        <f t="shared" si="10"/>
        <v>0</v>
      </c>
      <c r="F110" s="207"/>
      <c r="G110" s="207"/>
      <c r="H110" s="208">
        <f t="shared" si="11"/>
        <v>0</v>
      </c>
      <c r="I110" s="207"/>
      <c r="J110" s="207"/>
      <c r="K110" s="207"/>
      <c r="L110" s="207"/>
      <c r="M110" s="207"/>
      <c r="N110" s="207"/>
      <c r="O110" s="207"/>
      <c r="P110" s="207"/>
      <c r="Q110" s="209"/>
    </row>
    <row r="111" spans="2:17" ht="18.75" customHeight="1">
      <c r="B111" s="33"/>
      <c r="C111" s="257" t="s">
        <v>295</v>
      </c>
      <c r="D111" s="249" t="s">
        <v>296</v>
      </c>
      <c r="E111" s="207">
        <f t="shared" si="10"/>
        <v>0</v>
      </c>
      <c r="F111" s="207"/>
      <c r="G111" s="207"/>
      <c r="H111" s="208">
        <f t="shared" si="11"/>
        <v>0</v>
      </c>
      <c r="I111" s="207"/>
      <c r="J111" s="207"/>
      <c r="K111" s="207"/>
      <c r="L111" s="207"/>
      <c r="M111" s="207"/>
      <c r="N111" s="207"/>
      <c r="O111" s="207"/>
      <c r="P111" s="207"/>
      <c r="Q111" s="209"/>
    </row>
    <row r="112" spans="2:17" ht="18.75" customHeight="1">
      <c r="B112" s="33"/>
      <c r="C112" s="257" t="s">
        <v>297</v>
      </c>
      <c r="D112" s="249" t="s">
        <v>298</v>
      </c>
      <c r="E112" s="207">
        <f t="shared" si="10"/>
        <v>0</v>
      </c>
      <c r="F112" s="207"/>
      <c r="G112" s="207"/>
      <c r="H112" s="208">
        <f t="shared" si="11"/>
        <v>0</v>
      </c>
      <c r="I112" s="207"/>
      <c r="J112" s="207"/>
      <c r="K112" s="207"/>
      <c r="L112" s="207"/>
      <c r="M112" s="207"/>
      <c r="N112" s="207"/>
      <c r="O112" s="207"/>
      <c r="P112" s="207"/>
      <c r="Q112" s="209"/>
    </row>
    <row r="113" spans="2:17" ht="18.75" customHeight="1">
      <c r="B113" s="36" t="s">
        <v>299</v>
      </c>
      <c r="C113" s="243" t="s">
        <v>20</v>
      </c>
      <c r="D113" s="244">
        <v>613900</v>
      </c>
      <c r="E113" s="252">
        <f>SUM(E114:E130)</f>
        <v>179000</v>
      </c>
      <c r="F113" s="207"/>
      <c r="G113" s="252">
        <f>SUM(G114:G130)</f>
        <v>14500</v>
      </c>
      <c r="H113" s="251">
        <f>SUM(I113:Q113)</f>
        <v>164500</v>
      </c>
      <c r="I113" s="252">
        <f>I114+I115+I116+I117+I118+I119+I120+I121+I122+I123+I124+I125+I126+I127+I128+I129+I130</f>
        <v>14500</v>
      </c>
      <c r="J113" s="252">
        <f>J114+J115+J116+J117+J118+J119+J120+J121+J122+J123+J124+J125+J126+J127+J128+J129+J130</f>
        <v>150000</v>
      </c>
      <c r="K113" s="207"/>
      <c r="L113" s="207"/>
      <c r="M113" s="207"/>
      <c r="N113" s="207"/>
      <c r="O113" s="207"/>
      <c r="P113" s="207"/>
      <c r="Q113" s="209"/>
    </row>
    <row r="114" spans="2:17" ht="18.75" customHeight="1">
      <c r="B114" s="33"/>
      <c r="C114" s="257" t="s">
        <v>300</v>
      </c>
      <c r="D114" s="249" t="s">
        <v>301</v>
      </c>
      <c r="E114" s="207">
        <f aca="true" t="shared" si="12" ref="E114:E130">G114+H114</f>
        <v>12500</v>
      </c>
      <c r="F114" s="207"/>
      <c r="G114" s="207">
        <v>6500</v>
      </c>
      <c r="H114" s="208">
        <f t="shared" si="11"/>
        <v>6000</v>
      </c>
      <c r="I114" s="207">
        <v>6000</v>
      </c>
      <c r="J114" s="207"/>
      <c r="K114" s="207"/>
      <c r="L114" s="207"/>
      <c r="M114" s="207"/>
      <c r="N114" s="207"/>
      <c r="O114" s="207"/>
      <c r="P114" s="207"/>
      <c r="Q114" s="209"/>
    </row>
    <row r="115" spans="2:17" ht="18.75" customHeight="1">
      <c r="B115" s="33"/>
      <c r="C115" s="257" t="s">
        <v>302</v>
      </c>
      <c r="D115" s="249" t="s">
        <v>303</v>
      </c>
      <c r="E115" s="207">
        <f t="shared" si="12"/>
        <v>4000</v>
      </c>
      <c r="F115" s="207"/>
      <c r="G115" s="207">
        <v>1650</v>
      </c>
      <c r="H115" s="208">
        <f t="shared" si="11"/>
        <v>2350</v>
      </c>
      <c r="I115" s="207">
        <v>2350</v>
      </c>
      <c r="J115" s="207"/>
      <c r="K115" s="207"/>
      <c r="L115" s="207"/>
      <c r="M115" s="207"/>
      <c r="N115" s="207"/>
      <c r="O115" s="207"/>
      <c r="P115" s="207"/>
      <c r="Q115" s="209"/>
    </row>
    <row r="116" spans="2:17" ht="18.75" customHeight="1">
      <c r="B116" s="33"/>
      <c r="C116" s="257" t="s">
        <v>304</v>
      </c>
      <c r="D116" s="249" t="s">
        <v>305</v>
      </c>
      <c r="E116" s="207">
        <f t="shared" si="12"/>
        <v>0</v>
      </c>
      <c r="F116" s="207"/>
      <c r="G116" s="207"/>
      <c r="H116" s="208">
        <f t="shared" si="11"/>
        <v>0</v>
      </c>
      <c r="I116" s="207"/>
      <c r="J116" s="207"/>
      <c r="K116" s="207"/>
      <c r="L116" s="207"/>
      <c r="M116" s="207"/>
      <c r="N116" s="207"/>
      <c r="O116" s="207"/>
      <c r="P116" s="207"/>
      <c r="Q116" s="209"/>
    </row>
    <row r="117" spans="2:17" ht="18.75" customHeight="1">
      <c r="B117" s="33"/>
      <c r="C117" s="257" t="s">
        <v>306</v>
      </c>
      <c r="D117" s="249" t="s">
        <v>307</v>
      </c>
      <c r="E117" s="207">
        <f t="shared" si="12"/>
        <v>0</v>
      </c>
      <c r="F117" s="207"/>
      <c r="G117" s="207"/>
      <c r="H117" s="208">
        <f t="shared" si="11"/>
        <v>0</v>
      </c>
      <c r="I117" s="207"/>
      <c r="J117" s="207"/>
      <c r="K117" s="207"/>
      <c r="L117" s="207"/>
      <c r="M117" s="207"/>
      <c r="N117" s="207"/>
      <c r="O117" s="207"/>
      <c r="P117" s="207"/>
      <c r="Q117" s="209"/>
    </row>
    <row r="118" spans="2:17" ht="18.75" customHeight="1">
      <c r="B118" s="33"/>
      <c r="C118" s="257" t="s">
        <v>308</v>
      </c>
      <c r="D118" s="249" t="s">
        <v>309</v>
      </c>
      <c r="E118" s="207">
        <f t="shared" si="12"/>
        <v>0</v>
      </c>
      <c r="F118" s="207"/>
      <c r="G118" s="207"/>
      <c r="H118" s="208">
        <f t="shared" si="11"/>
        <v>0</v>
      </c>
      <c r="I118" s="207"/>
      <c r="J118" s="207"/>
      <c r="K118" s="207"/>
      <c r="L118" s="207"/>
      <c r="M118" s="207"/>
      <c r="N118" s="207"/>
      <c r="O118" s="207"/>
      <c r="P118" s="207"/>
      <c r="Q118" s="209"/>
    </row>
    <row r="119" spans="2:17" ht="18.75" customHeight="1">
      <c r="B119" s="33"/>
      <c r="C119" s="257" t="s">
        <v>310</v>
      </c>
      <c r="D119" s="249" t="s">
        <v>311</v>
      </c>
      <c r="E119" s="207">
        <f t="shared" si="12"/>
        <v>1500</v>
      </c>
      <c r="F119" s="207"/>
      <c r="G119" s="207">
        <v>1000</v>
      </c>
      <c r="H119" s="208">
        <f t="shared" si="11"/>
        <v>500</v>
      </c>
      <c r="I119" s="207">
        <v>500</v>
      </c>
      <c r="J119" s="207"/>
      <c r="K119" s="207"/>
      <c r="L119" s="207"/>
      <c r="M119" s="207"/>
      <c r="N119" s="207"/>
      <c r="O119" s="207"/>
      <c r="P119" s="207"/>
      <c r="Q119" s="209"/>
    </row>
    <row r="120" spans="2:17" ht="18.75" customHeight="1">
      <c r="B120" s="33"/>
      <c r="C120" s="257" t="s">
        <v>312</v>
      </c>
      <c r="D120" s="249" t="s">
        <v>313</v>
      </c>
      <c r="E120" s="207">
        <f t="shared" si="12"/>
        <v>0</v>
      </c>
      <c r="F120" s="207"/>
      <c r="G120" s="207"/>
      <c r="H120" s="208">
        <f t="shared" si="11"/>
        <v>0</v>
      </c>
      <c r="I120" s="207"/>
      <c r="J120" s="207"/>
      <c r="K120" s="207"/>
      <c r="L120" s="207"/>
      <c r="M120" s="207"/>
      <c r="N120" s="207"/>
      <c r="O120" s="207"/>
      <c r="P120" s="207"/>
      <c r="Q120" s="209"/>
    </row>
    <row r="121" spans="2:17" ht="18.75" customHeight="1">
      <c r="B121" s="33"/>
      <c r="C121" s="257" t="s">
        <v>314</v>
      </c>
      <c r="D121" s="249" t="s">
        <v>315</v>
      </c>
      <c r="E121" s="207">
        <f t="shared" si="12"/>
        <v>0</v>
      </c>
      <c r="F121" s="207"/>
      <c r="G121" s="207"/>
      <c r="H121" s="208">
        <f t="shared" si="11"/>
        <v>0</v>
      </c>
      <c r="I121" s="207"/>
      <c r="J121" s="207"/>
      <c r="K121" s="207"/>
      <c r="L121" s="207"/>
      <c r="M121" s="207"/>
      <c r="N121" s="207"/>
      <c r="O121" s="207"/>
      <c r="P121" s="207"/>
      <c r="Q121" s="209"/>
    </row>
    <row r="122" spans="2:17" ht="18.75" customHeight="1">
      <c r="B122" s="33"/>
      <c r="C122" s="257" t="s">
        <v>316</v>
      </c>
      <c r="D122" s="249" t="s">
        <v>317</v>
      </c>
      <c r="E122" s="207">
        <f t="shared" si="12"/>
        <v>0</v>
      </c>
      <c r="F122" s="207"/>
      <c r="G122" s="207"/>
      <c r="H122" s="208">
        <f t="shared" si="11"/>
        <v>0</v>
      </c>
      <c r="I122" s="207"/>
      <c r="J122" s="207"/>
      <c r="K122" s="207"/>
      <c r="L122" s="207"/>
      <c r="M122" s="207"/>
      <c r="N122" s="207"/>
      <c r="O122" s="207"/>
      <c r="P122" s="207"/>
      <c r="Q122" s="209"/>
    </row>
    <row r="123" spans="2:17" ht="18.75" customHeight="1">
      <c r="B123" s="33"/>
      <c r="C123" s="257" t="s">
        <v>318</v>
      </c>
      <c r="D123" s="249" t="s">
        <v>319</v>
      </c>
      <c r="E123" s="207">
        <f t="shared" si="12"/>
        <v>0</v>
      </c>
      <c r="F123" s="207"/>
      <c r="G123" s="207"/>
      <c r="H123" s="208">
        <f t="shared" si="11"/>
        <v>0</v>
      </c>
      <c r="I123" s="207"/>
      <c r="J123" s="207"/>
      <c r="K123" s="207"/>
      <c r="L123" s="207"/>
      <c r="M123" s="207"/>
      <c r="N123" s="207"/>
      <c r="O123" s="207"/>
      <c r="P123" s="207"/>
      <c r="Q123" s="209"/>
    </row>
    <row r="124" spans="2:17" ht="18.75" customHeight="1">
      <c r="B124" s="33"/>
      <c r="C124" s="257" t="s">
        <v>320</v>
      </c>
      <c r="D124" s="249" t="s">
        <v>321</v>
      </c>
      <c r="E124" s="207">
        <f t="shared" si="12"/>
        <v>150000</v>
      </c>
      <c r="F124" s="207"/>
      <c r="G124" s="207"/>
      <c r="H124" s="208">
        <f t="shared" si="11"/>
        <v>150000</v>
      </c>
      <c r="I124" s="207"/>
      <c r="J124" s="207">
        <v>150000</v>
      </c>
      <c r="K124" s="207"/>
      <c r="L124" s="207"/>
      <c r="M124" s="207"/>
      <c r="N124" s="207"/>
      <c r="O124" s="207"/>
      <c r="P124" s="207"/>
      <c r="Q124" s="209"/>
    </row>
    <row r="125" spans="2:17" ht="18.75" customHeight="1">
      <c r="B125" s="33"/>
      <c r="C125" s="257" t="s">
        <v>322</v>
      </c>
      <c r="D125" s="249" t="s">
        <v>323</v>
      </c>
      <c r="E125" s="207">
        <f t="shared" si="12"/>
        <v>0</v>
      </c>
      <c r="F125" s="207"/>
      <c r="G125" s="207"/>
      <c r="H125" s="208">
        <f t="shared" si="11"/>
        <v>0</v>
      </c>
      <c r="I125" s="207"/>
      <c r="J125" s="207"/>
      <c r="K125" s="207"/>
      <c r="L125" s="207"/>
      <c r="M125" s="207"/>
      <c r="N125" s="207"/>
      <c r="O125" s="207"/>
      <c r="P125" s="207"/>
      <c r="Q125" s="209"/>
    </row>
    <row r="126" spans="2:17" ht="18.75" customHeight="1">
      <c r="B126" s="33"/>
      <c r="C126" s="257" t="s">
        <v>324</v>
      </c>
      <c r="D126" s="249" t="s">
        <v>325</v>
      </c>
      <c r="E126" s="207">
        <f t="shared" si="12"/>
        <v>0</v>
      </c>
      <c r="F126" s="207"/>
      <c r="G126" s="207"/>
      <c r="H126" s="208">
        <f t="shared" si="11"/>
        <v>0</v>
      </c>
      <c r="I126" s="207"/>
      <c r="J126" s="207"/>
      <c r="K126" s="207"/>
      <c r="L126" s="207"/>
      <c r="M126" s="207"/>
      <c r="N126" s="207"/>
      <c r="O126" s="207"/>
      <c r="P126" s="207"/>
      <c r="Q126" s="209"/>
    </row>
    <row r="127" spans="2:17" ht="18.75" customHeight="1">
      <c r="B127" s="33"/>
      <c r="C127" s="257" t="s">
        <v>326</v>
      </c>
      <c r="D127" s="249" t="s">
        <v>327</v>
      </c>
      <c r="E127" s="207">
        <f>G127+H127</f>
        <v>9000</v>
      </c>
      <c r="F127" s="207"/>
      <c r="G127" s="207">
        <v>4500</v>
      </c>
      <c r="H127" s="208">
        <f t="shared" si="11"/>
        <v>4500</v>
      </c>
      <c r="I127" s="207">
        <v>4500</v>
      </c>
      <c r="J127" s="207"/>
      <c r="K127" s="207"/>
      <c r="L127" s="207"/>
      <c r="M127" s="207"/>
      <c r="N127" s="207"/>
      <c r="O127" s="207"/>
      <c r="P127" s="207"/>
      <c r="Q127" s="209"/>
    </row>
    <row r="128" spans="2:17" ht="18.75" customHeight="1">
      <c r="B128" s="33"/>
      <c r="C128" s="257" t="s">
        <v>328</v>
      </c>
      <c r="D128" s="249" t="s">
        <v>329</v>
      </c>
      <c r="E128" s="207">
        <f t="shared" si="12"/>
        <v>0</v>
      </c>
      <c r="F128" s="207"/>
      <c r="G128" s="207"/>
      <c r="H128" s="208">
        <f t="shared" si="11"/>
        <v>0</v>
      </c>
      <c r="I128" s="207"/>
      <c r="J128" s="207"/>
      <c r="K128" s="207"/>
      <c r="L128" s="207"/>
      <c r="M128" s="207"/>
      <c r="N128" s="207"/>
      <c r="O128" s="207"/>
      <c r="P128" s="207"/>
      <c r="Q128" s="209"/>
    </row>
    <row r="129" spans="2:17" ht="18.75" customHeight="1">
      <c r="B129" s="33"/>
      <c r="C129" s="257" t="s">
        <v>330</v>
      </c>
      <c r="D129" s="249" t="s">
        <v>331</v>
      </c>
      <c r="E129" s="207">
        <f t="shared" si="12"/>
        <v>0</v>
      </c>
      <c r="F129" s="207"/>
      <c r="G129" s="207"/>
      <c r="H129" s="208">
        <f t="shared" si="11"/>
        <v>0</v>
      </c>
      <c r="I129" s="207"/>
      <c r="J129" s="207"/>
      <c r="K129" s="207"/>
      <c r="L129" s="207"/>
      <c r="M129" s="207"/>
      <c r="N129" s="207"/>
      <c r="O129" s="207"/>
      <c r="P129" s="207"/>
      <c r="Q129" s="209"/>
    </row>
    <row r="130" spans="2:17" ht="18.75" customHeight="1">
      <c r="B130" s="33"/>
      <c r="C130" s="257" t="s">
        <v>332</v>
      </c>
      <c r="D130" s="249" t="s">
        <v>333</v>
      </c>
      <c r="E130" s="207">
        <f t="shared" si="12"/>
        <v>2000</v>
      </c>
      <c r="F130" s="207"/>
      <c r="G130" s="207">
        <v>850</v>
      </c>
      <c r="H130" s="208">
        <f t="shared" si="11"/>
        <v>1150</v>
      </c>
      <c r="I130" s="207">
        <v>1150</v>
      </c>
      <c r="J130" s="207"/>
      <c r="K130" s="207"/>
      <c r="L130" s="207"/>
      <c r="M130" s="207"/>
      <c r="N130" s="207"/>
      <c r="O130" s="207"/>
      <c r="P130" s="207"/>
      <c r="Q130" s="209"/>
    </row>
    <row r="131" spans="2:18" s="156" customFormat="1" ht="65.25" customHeight="1" thickBot="1">
      <c r="B131" s="169" t="s">
        <v>21</v>
      </c>
      <c r="C131" s="163" t="s">
        <v>109</v>
      </c>
      <c r="D131" s="211">
        <v>614000</v>
      </c>
      <c r="E131" s="212">
        <f>E132+E135+E137+E146+E149+E151</f>
        <v>0</v>
      </c>
      <c r="F131" s="212">
        <f aca="true" t="shared" si="13" ref="F131:Q131">F132+F135+F137+F146+F149+F151</f>
        <v>0</v>
      </c>
      <c r="G131" s="212">
        <f t="shared" si="13"/>
        <v>0</v>
      </c>
      <c r="H131" s="212">
        <f t="shared" si="13"/>
        <v>0</v>
      </c>
      <c r="I131" s="212">
        <f t="shared" si="13"/>
        <v>0</v>
      </c>
      <c r="J131" s="212">
        <f t="shared" si="13"/>
        <v>0</v>
      </c>
      <c r="K131" s="212">
        <f t="shared" si="13"/>
        <v>0</v>
      </c>
      <c r="L131" s="212">
        <f t="shared" si="13"/>
        <v>0</v>
      </c>
      <c r="M131" s="212">
        <f t="shared" si="13"/>
        <v>0</v>
      </c>
      <c r="N131" s="212">
        <f t="shared" si="13"/>
        <v>0</v>
      </c>
      <c r="O131" s="212">
        <f t="shared" si="13"/>
        <v>0</v>
      </c>
      <c r="P131" s="212">
        <f t="shared" si="13"/>
        <v>0</v>
      </c>
      <c r="Q131" s="213">
        <f t="shared" si="13"/>
        <v>0</v>
      </c>
      <c r="R131" s="165"/>
    </row>
    <row r="132" spans="2:17" ht="20.25">
      <c r="B132" s="138">
        <v>1</v>
      </c>
      <c r="C132" s="262" t="s">
        <v>85</v>
      </c>
      <c r="D132" s="214">
        <v>614100</v>
      </c>
      <c r="E132" s="207">
        <f>E133+E134</f>
        <v>0</v>
      </c>
      <c r="F132" s="207">
        <f>F133+F134</f>
        <v>0</v>
      </c>
      <c r="G132" s="207">
        <f>G133+G134</f>
        <v>0</v>
      </c>
      <c r="H132" s="208">
        <f aca="true" t="shared" si="14" ref="H132:H152">SUM(I132:Q132)</f>
        <v>0</v>
      </c>
      <c r="I132" s="207">
        <f aca="true" t="shared" si="15" ref="I132:Q132">I133+I134</f>
        <v>0</v>
      </c>
      <c r="J132" s="207">
        <f t="shared" si="15"/>
        <v>0</v>
      </c>
      <c r="K132" s="207">
        <f t="shared" si="15"/>
        <v>0</v>
      </c>
      <c r="L132" s="207">
        <f t="shared" si="15"/>
        <v>0</v>
      </c>
      <c r="M132" s="207">
        <f t="shared" si="15"/>
        <v>0</v>
      </c>
      <c r="N132" s="207">
        <f t="shared" si="15"/>
        <v>0</v>
      </c>
      <c r="O132" s="207">
        <f t="shared" si="15"/>
        <v>0</v>
      </c>
      <c r="P132" s="207">
        <f t="shared" si="15"/>
        <v>0</v>
      </c>
      <c r="Q132" s="209">
        <f t="shared" si="15"/>
        <v>0</v>
      </c>
    </row>
    <row r="133" spans="2:17" ht="20.25">
      <c r="B133" s="138"/>
      <c r="C133" s="263"/>
      <c r="D133" s="214"/>
      <c r="E133" s="207"/>
      <c r="F133" s="207"/>
      <c r="G133" s="207"/>
      <c r="H133" s="208">
        <f t="shared" si="14"/>
        <v>0</v>
      </c>
      <c r="I133" s="215"/>
      <c r="J133" s="215"/>
      <c r="K133" s="215"/>
      <c r="L133" s="215"/>
      <c r="M133" s="215"/>
      <c r="N133" s="215"/>
      <c r="O133" s="215"/>
      <c r="P133" s="215"/>
      <c r="Q133" s="216"/>
    </row>
    <row r="134" spans="2:17" ht="20.25">
      <c r="B134" s="138"/>
      <c r="C134" s="263"/>
      <c r="D134" s="214"/>
      <c r="E134" s="207"/>
      <c r="F134" s="207"/>
      <c r="G134" s="207"/>
      <c r="H134" s="208">
        <f t="shared" si="14"/>
        <v>0</v>
      </c>
      <c r="I134" s="215"/>
      <c r="J134" s="215"/>
      <c r="K134" s="215"/>
      <c r="L134" s="215"/>
      <c r="M134" s="215"/>
      <c r="N134" s="215"/>
      <c r="O134" s="215"/>
      <c r="P134" s="215"/>
      <c r="Q134" s="216"/>
    </row>
    <row r="135" spans="2:17" ht="20.25">
      <c r="B135" s="138">
        <v>2</v>
      </c>
      <c r="C135" s="263" t="s">
        <v>86</v>
      </c>
      <c r="D135" s="214">
        <v>614200</v>
      </c>
      <c r="E135" s="207">
        <f>E136</f>
        <v>0</v>
      </c>
      <c r="F135" s="207">
        <f aca="true" t="shared" si="16" ref="F135:Q135">F136</f>
        <v>0</v>
      </c>
      <c r="G135" s="207">
        <f t="shared" si="16"/>
        <v>0</v>
      </c>
      <c r="H135" s="208">
        <f t="shared" si="14"/>
        <v>0</v>
      </c>
      <c r="I135" s="207">
        <f t="shared" si="16"/>
        <v>0</v>
      </c>
      <c r="J135" s="207">
        <f t="shared" si="16"/>
        <v>0</v>
      </c>
      <c r="K135" s="207">
        <f t="shared" si="16"/>
        <v>0</v>
      </c>
      <c r="L135" s="207">
        <f t="shared" si="16"/>
        <v>0</v>
      </c>
      <c r="M135" s="207">
        <f t="shared" si="16"/>
        <v>0</v>
      </c>
      <c r="N135" s="207">
        <f t="shared" si="16"/>
        <v>0</v>
      </c>
      <c r="O135" s="207">
        <f t="shared" si="16"/>
        <v>0</v>
      </c>
      <c r="P135" s="207">
        <f t="shared" si="16"/>
        <v>0</v>
      </c>
      <c r="Q135" s="209">
        <f t="shared" si="16"/>
        <v>0</v>
      </c>
    </row>
    <row r="136" spans="2:17" ht="20.25">
      <c r="B136" s="138"/>
      <c r="C136" s="263"/>
      <c r="D136" s="214"/>
      <c r="E136" s="207"/>
      <c r="F136" s="207"/>
      <c r="G136" s="207"/>
      <c r="H136" s="208">
        <f t="shared" si="14"/>
        <v>0</v>
      </c>
      <c r="I136" s="215"/>
      <c r="J136" s="215"/>
      <c r="K136" s="215"/>
      <c r="L136" s="215"/>
      <c r="M136" s="215"/>
      <c r="N136" s="215"/>
      <c r="O136" s="215"/>
      <c r="P136" s="215"/>
      <c r="Q136" s="216"/>
    </row>
    <row r="137" spans="2:17" ht="20.25">
      <c r="B137" s="138">
        <v>3</v>
      </c>
      <c r="C137" s="262" t="s">
        <v>87</v>
      </c>
      <c r="D137" s="214">
        <v>614300</v>
      </c>
      <c r="E137" s="207">
        <f>SUM(E138:E145)</f>
        <v>0</v>
      </c>
      <c r="F137" s="207">
        <f aca="true" t="shared" si="17" ref="F137:Q137">SUM(F138:F145)</f>
        <v>0</v>
      </c>
      <c r="G137" s="207">
        <f t="shared" si="17"/>
        <v>0</v>
      </c>
      <c r="H137" s="208">
        <f t="shared" si="14"/>
        <v>0</v>
      </c>
      <c r="I137" s="207">
        <f t="shared" si="17"/>
        <v>0</v>
      </c>
      <c r="J137" s="207">
        <f t="shared" si="17"/>
        <v>0</v>
      </c>
      <c r="K137" s="207">
        <f t="shared" si="17"/>
        <v>0</v>
      </c>
      <c r="L137" s="207">
        <f t="shared" si="17"/>
        <v>0</v>
      </c>
      <c r="M137" s="207">
        <f t="shared" si="17"/>
        <v>0</v>
      </c>
      <c r="N137" s="207">
        <f t="shared" si="17"/>
        <v>0</v>
      </c>
      <c r="O137" s="207">
        <f t="shared" si="17"/>
        <v>0</v>
      </c>
      <c r="P137" s="207">
        <f t="shared" si="17"/>
        <v>0</v>
      </c>
      <c r="Q137" s="209">
        <f t="shared" si="17"/>
        <v>0</v>
      </c>
    </row>
    <row r="138" spans="2:17" ht="20.25">
      <c r="B138" s="138"/>
      <c r="C138" s="123"/>
      <c r="D138" s="214"/>
      <c r="E138" s="207"/>
      <c r="F138" s="207"/>
      <c r="G138" s="207"/>
      <c r="H138" s="208">
        <f t="shared" si="14"/>
        <v>0</v>
      </c>
      <c r="I138" s="215"/>
      <c r="J138" s="215"/>
      <c r="K138" s="215"/>
      <c r="L138" s="215"/>
      <c r="M138" s="215"/>
      <c r="N138" s="215"/>
      <c r="O138" s="215"/>
      <c r="P138" s="215"/>
      <c r="Q138" s="216"/>
    </row>
    <row r="139" spans="2:17" ht="20.25">
      <c r="B139" s="138"/>
      <c r="C139" s="123"/>
      <c r="D139" s="214"/>
      <c r="E139" s="207"/>
      <c r="F139" s="207"/>
      <c r="G139" s="207"/>
      <c r="H139" s="208">
        <f t="shared" si="14"/>
        <v>0</v>
      </c>
      <c r="I139" s="215"/>
      <c r="J139" s="215"/>
      <c r="K139" s="215"/>
      <c r="L139" s="215"/>
      <c r="M139" s="215"/>
      <c r="N139" s="215"/>
      <c r="O139" s="215"/>
      <c r="P139" s="215"/>
      <c r="Q139" s="216"/>
    </row>
    <row r="140" spans="2:17" ht="20.25">
      <c r="B140" s="138"/>
      <c r="C140" s="123"/>
      <c r="D140" s="214"/>
      <c r="E140" s="207"/>
      <c r="F140" s="207"/>
      <c r="G140" s="207"/>
      <c r="H140" s="208">
        <f t="shared" si="14"/>
        <v>0</v>
      </c>
      <c r="I140" s="215"/>
      <c r="J140" s="215"/>
      <c r="K140" s="215"/>
      <c r="L140" s="215"/>
      <c r="M140" s="215"/>
      <c r="N140" s="215"/>
      <c r="O140" s="215"/>
      <c r="P140" s="215"/>
      <c r="Q140" s="216"/>
    </row>
    <row r="141" spans="2:17" ht="20.25">
      <c r="B141" s="138"/>
      <c r="C141" s="123"/>
      <c r="D141" s="214"/>
      <c r="E141" s="207"/>
      <c r="F141" s="207"/>
      <c r="G141" s="207"/>
      <c r="H141" s="208">
        <f t="shared" si="14"/>
        <v>0</v>
      </c>
      <c r="I141" s="215"/>
      <c r="J141" s="215"/>
      <c r="K141" s="215"/>
      <c r="L141" s="215"/>
      <c r="M141" s="215"/>
      <c r="N141" s="215"/>
      <c r="O141" s="215"/>
      <c r="P141" s="215"/>
      <c r="Q141" s="216"/>
    </row>
    <row r="142" spans="2:17" ht="20.25">
      <c r="B142" s="33"/>
      <c r="C142" s="142"/>
      <c r="D142" s="210"/>
      <c r="E142" s="209"/>
      <c r="F142" s="209"/>
      <c r="G142" s="209"/>
      <c r="H142" s="208">
        <f t="shared" si="14"/>
        <v>0</v>
      </c>
      <c r="I142" s="209"/>
      <c r="J142" s="209"/>
      <c r="K142" s="209"/>
      <c r="L142" s="209"/>
      <c r="M142" s="209"/>
      <c r="N142" s="209"/>
      <c r="O142" s="209"/>
      <c r="P142" s="209"/>
      <c r="Q142" s="209"/>
    </row>
    <row r="143" spans="2:17" ht="20.25">
      <c r="B143" s="138"/>
      <c r="C143" s="123"/>
      <c r="D143" s="214"/>
      <c r="E143" s="207"/>
      <c r="F143" s="207"/>
      <c r="G143" s="207"/>
      <c r="H143" s="208">
        <f t="shared" si="14"/>
        <v>0</v>
      </c>
      <c r="I143" s="215"/>
      <c r="J143" s="215"/>
      <c r="K143" s="215"/>
      <c r="L143" s="215"/>
      <c r="M143" s="215"/>
      <c r="N143" s="215"/>
      <c r="O143" s="215"/>
      <c r="P143" s="215"/>
      <c r="Q143" s="216"/>
    </row>
    <row r="144" spans="2:17" ht="20.25">
      <c r="B144" s="33"/>
      <c r="C144" s="142"/>
      <c r="D144" s="210"/>
      <c r="E144" s="209"/>
      <c r="F144" s="209"/>
      <c r="G144" s="209"/>
      <c r="H144" s="208">
        <f t="shared" si="14"/>
        <v>0</v>
      </c>
      <c r="I144" s="209"/>
      <c r="J144" s="209"/>
      <c r="K144" s="209"/>
      <c r="L144" s="209"/>
      <c r="M144" s="209"/>
      <c r="N144" s="209"/>
      <c r="O144" s="209"/>
      <c r="P144" s="209"/>
      <c r="Q144" s="209"/>
    </row>
    <row r="145" spans="2:17" ht="20.25">
      <c r="B145" s="33"/>
      <c r="C145" s="264"/>
      <c r="D145" s="210"/>
      <c r="E145" s="209"/>
      <c r="F145" s="209"/>
      <c r="G145" s="209"/>
      <c r="H145" s="217">
        <f t="shared" si="14"/>
        <v>0</v>
      </c>
      <c r="I145" s="209"/>
      <c r="J145" s="209"/>
      <c r="K145" s="209"/>
      <c r="L145" s="209"/>
      <c r="M145" s="209"/>
      <c r="N145" s="209"/>
      <c r="O145" s="209"/>
      <c r="P145" s="209"/>
      <c r="Q145" s="209"/>
    </row>
    <row r="146" spans="2:17" ht="20.25">
      <c r="B146" s="138">
        <v>4</v>
      </c>
      <c r="C146" s="263" t="s">
        <v>88</v>
      </c>
      <c r="D146" s="214">
        <v>614700</v>
      </c>
      <c r="E146" s="207">
        <f>SUM(E147:E148)</f>
        <v>0</v>
      </c>
      <c r="F146" s="207">
        <f aca="true" t="shared" si="18" ref="F146:Q146">SUM(F147:F148)</f>
        <v>0</v>
      </c>
      <c r="G146" s="207">
        <f t="shared" si="18"/>
        <v>0</v>
      </c>
      <c r="H146" s="208">
        <f t="shared" si="14"/>
        <v>0</v>
      </c>
      <c r="I146" s="207">
        <f t="shared" si="18"/>
        <v>0</v>
      </c>
      <c r="J146" s="207">
        <f t="shared" si="18"/>
        <v>0</v>
      </c>
      <c r="K146" s="207">
        <f t="shared" si="18"/>
        <v>0</v>
      </c>
      <c r="L146" s="207">
        <f t="shared" si="18"/>
        <v>0</v>
      </c>
      <c r="M146" s="207">
        <f t="shared" si="18"/>
        <v>0</v>
      </c>
      <c r="N146" s="207">
        <f t="shared" si="18"/>
        <v>0</v>
      </c>
      <c r="O146" s="207">
        <f t="shared" si="18"/>
        <v>0</v>
      </c>
      <c r="P146" s="207">
        <f t="shared" si="18"/>
        <v>0</v>
      </c>
      <c r="Q146" s="209">
        <f t="shared" si="18"/>
        <v>0</v>
      </c>
    </row>
    <row r="147" spans="2:17" ht="20.25">
      <c r="B147" s="138"/>
      <c r="C147" s="263"/>
      <c r="D147" s="214"/>
      <c r="E147" s="207"/>
      <c r="F147" s="207"/>
      <c r="G147" s="207"/>
      <c r="H147" s="208">
        <f t="shared" si="14"/>
        <v>0</v>
      </c>
      <c r="I147" s="215"/>
      <c r="J147" s="215"/>
      <c r="K147" s="215"/>
      <c r="L147" s="215"/>
      <c r="M147" s="215"/>
      <c r="N147" s="215"/>
      <c r="O147" s="215"/>
      <c r="P147" s="215"/>
      <c r="Q147" s="216"/>
    </row>
    <row r="148" spans="2:17" ht="20.25">
      <c r="B148" s="138"/>
      <c r="C148" s="263"/>
      <c r="D148" s="214"/>
      <c r="E148" s="207"/>
      <c r="F148" s="207"/>
      <c r="G148" s="207"/>
      <c r="H148" s="208">
        <f t="shared" si="14"/>
        <v>0</v>
      </c>
      <c r="I148" s="215"/>
      <c r="J148" s="215"/>
      <c r="K148" s="215"/>
      <c r="L148" s="215"/>
      <c r="M148" s="215"/>
      <c r="N148" s="215"/>
      <c r="O148" s="215"/>
      <c r="P148" s="215"/>
      <c r="Q148" s="216"/>
    </row>
    <row r="149" spans="2:17" ht="20.25">
      <c r="B149" s="138">
        <v>5</v>
      </c>
      <c r="C149" s="263" t="s">
        <v>89</v>
      </c>
      <c r="D149" s="214">
        <v>614800</v>
      </c>
      <c r="E149" s="207">
        <f>E150</f>
        <v>0</v>
      </c>
      <c r="F149" s="207">
        <f aca="true" t="shared" si="19" ref="F149:Q149">F150</f>
        <v>0</v>
      </c>
      <c r="G149" s="207">
        <f t="shared" si="19"/>
        <v>0</v>
      </c>
      <c r="H149" s="208">
        <f t="shared" si="14"/>
        <v>0</v>
      </c>
      <c r="I149" s="207">
        <f t="shared" si="19"/>
        <v>0</v>
      </c>
      <c r="J149" s="207">
        <f t="shared" si="19"/>
        <v>0</v>
      </c>
      <c r="K149" s="207">
        <f t="shared" si="19"/>
        <v>0</v>
      </c>
      <c r="L149" s="207">
        <f t="shared" si="19"/>
        <v>0</v>
      </c>
      <c r="M149" s="207">
        <f t="shared" si="19"/>
        <v>0</v>
      </c>
      <c r="N149" s="207">
        <f t="shared" si="19"/>
        <v>0</v>
      </c>
      <c r="O149" s="207">
        <f t="shared" si="19"/>
        <v>0</v>
      </c>
      <c r="P149" s="207">
        <f t="shared" si="19"/>
        <v>0</v>
      </c>
      <c r="Q149" s="209">
        <f t="shared" si="19"/>
        <v>0</v>
      </c>
    </row>
    <row r="150" spans="2:17" ht="20.25">
      <c r="B150" s="138"/>
      <c r="C150" s="263"/>
      <c r="D150" s="214"/>
      <c r="E150" s="207"/>
      <c r="F150" s="207"/>
      <c r="G150" s="207"/>
      <c r="H150" s="208">
        <f t="shared" si="14"/>
        <v>0</v>
      </c>
      <c r="I150" s="215"/>
      <c r="J150" s="215"/>
      <c r="K150" s="215"/>
      <c r="L150" s="215"/>
      <c r="M150" s="215"/>
      <c r="N150" s="215"/>
      <c r="O150" s="215"/>
      <c r="P150" s="215"/>
      <c r="Q150" s="216"/>
    </row>
    <row r="151" spans="2:17" ht="20.25">
      <c r="B151" s="138">
        <v>6</v>
      </c>
      <c r="C151" s="263" t="s">
        <v>90</v>
      </c>
      <c r="D151" s="214">
        <v>614900</v>
      </c>
      <c r="E151" s="207">
        <f>E152</f>
        <v>0</v>
      </c>
      <c r="F151" s="207">
        <f aca="true" t="shared" si="20" ref="F151:Q151">F152</f>
        <v>0</v>
      </c>
      <c r="G151" s="207">
        <f t="shared" si="20"/>
        <v>0</v>
      </c>
      <c r="H151" s="208">
        <f t="shared" si="14"/>
        <v>0</v>
      </c>
      <c r="I151" s="207">
        <f t="shared" si="20"/>
        <v>0</v>
      </c>
      <c r="J151" s="207">
        <f t="shared" si="20"/>
        <v>0</v>
      </c>
      <c r="K151" s="207">
        <f t="shared" si="20"/>
        <v>0</v>
      </c>
      <c r="L151" s="207">
        <f t="shared" si="20"/>
        <v>0</v>
      </c>
      <c r="M151" s="207">
        <f t="shared" si="20"/>
        <v>0</v>
      </c>
      <c r="N151" s="207">
        <f t="shared" si="20"/>
        <v>0</v>
      </c>
      <c r="O151" s="207">
        <f t="shared" si="20"/>
        <v>0</v>
      </c>
      <c r="P151" s="207">
        <f t="shared" si="20"/>
        <v>0</v>
      </c>
      <c r="Q151" s="209">
        <f t="shared" si="20"/>
        <v>0</v>
      </c>
    </row>
    <row r="152" spans="2:17" ht="20.25">
      <c r="B152" s="138"/>
      <c r="C152" s="118"/>
      <c r="D152" s="218"/>
      <c r="E152" s="207"/>
      <c r="F152" s="207"/>
      <c r="G152" s="207"/>
      <c r="H152" s="208">
        <f t="shared" si="14"/>
        <v>0</v>
      </c>
      <c r="I152" s="215"/>
      <c r="J152" s="215"/>
      <c r="K152" s="215"/>
      <c r="L152" s="215"/>
      <c r="M152" s="215"/>
      <c r="N152" s="215"/>
      <c r="O152" s="215"/>
      <c r="P152" s="215"/>
      <c r="Q152" s="216"/>
    </row>
    <row r="153" spans="2:18" s="156" customFormat="1" ht="38.25" thickBot="1">
      <c r="B153" s="169" t="s">
        <v>23</v>
      </c>
      <c r="C153" s="163" t="s">
        <v>107</v>
      </c>
      <c r="D153" s="211">
        <v>615000</v>
      </c>
      <c r="E153" s="212">
        <f>E154+E157</f>
        <v>0</v>
      </c>
      <c r="F153" s="212">
        <f aca="true" t="shared" si="21" ref="F153:Q153">F154+F157</f>
        <v>0</v>
      </c>
      <c r="G153" s="212">
        <f t="shared" si="21"/>
        <v>0</v>
      </c>
      <c r="H153" s="212">
        <f t="shared" si="21"/>
        <v>0</v>
      </c>
      <c r="I153" s="212">
        <f t="shared" si="21"/>
        <v>0</v>
      </c>
      <c r="J153" s="212">
        <f t="shared" si="21"/>
        <v>0</v>
      </c>
      <c r="K153" s="212">
        <f t="shared" si="21"/>
        <v>0</v>
      </c>
      <c r="L153" s="212">
        <f t="shared" si="21"/>
        <v>0</v>
      </c>
      <c r="M153" s="212">
        <f t="shared" si="21"/>
        <v>0</v>
      </c>
      <c r="N153" s="212">
        <f t="shared" si="21"/>
        <v>0</v>
      </c>
      <c r="O153" s="212">
        <f t="shared" si="21"/>
        <v>0</v>
      </c>
      <c r="P153" s="212">
        <f t="shared" si="21"/>
        <v>0</v>
      </c>
      <c r="Q153" s="213">
        <f t="shared" si="21"/>
        <v>0</v>
      </c>
      <c r="R153" s="165"/>
    </row>
    <row r="154" spans="2:17" ht="20.25">
      <c r="B154" s="138">
        <v>1</v>
      </c>
      <c r="C154" s="262" t="s">
        <v>91</v>
      </c>
      <c r="D154" s="214">
        <v>615100</v>
      </c>
      <c r="E154" s="215">
        <f>SUM(E155:E156)</f>
        <v>0</v>
      </c>
      <c r="F154" s="215">
        <f aca="true" t="shared" si="22" ref="F154:Q154">SUM(F155:F156)</f>
        <v>0</v>
      </c>
      <c r="G154" s="215">
        <f t="shared" si="22"/>
        <v>0</v>
      </c>
      <c r="H154" s="208">
        <f>SUM(I154:Q154)</f>
        <v>0</v>
      </c>
      <c r="I154" s="215">
        <f t="shared" si="22"/>
        <v>0</v>
      </c>
      <c r="J154" s="215">
        <f t="shared" si="22"/>
        <v>0</v>
      </c>
      <c r="K154" s="215">
        <f t="shared" si="22"/>
        <v>0</v>
      </c>
      <c r="L154" s="215">
        <f t="shared" si="22"/>
        <v>0</v>
      </c>
      <c r="M154" s="215">
        <f t="shared" si="22"/>
        <v>0</v>
      </c>
      <c r="N154" s="215">
        <f t="shared" si="22"/>
        <v>0</v>
      </c>
      <c r="O154" s="215">
        <f t="shared" si="22"/>
        <v>0</v>
      </c>
      <c r="P154" s="215">
        <f t="shared" si="22"/>
        <v>0</v>
      </c>
      <c r="Q154" s="216">
        <f t="shared" si="22"/>
        <v>0</v>
      </c>
    </row>
    <row r="155" spans="2:17" ht="20.25">
      <c r="B155" s="138"/>
      <c r="C155" s="263"/>
      <c r="D155" s="214"/>
      <c r="E155" s="215"/>
      <c r="F155" s="215"/>
      <c r="G155" s="215"/>
      <c r="H155" s="208">
        <f>SUM(I155:Q155)</f>
        <v>0</v>
      </c>
      <c r="I155" s="215"/>
      <c r="J155" s="215"/>
      <c r="K155" s="215"/>
      <c r="L155" s="215"/>
      <c r="M155" s="215"/>
      <c r="N155" s="215"/>
      <c r="O155" s="215"/>
      <c r="P155" s="215"/>
      <c r="Q155" s="216"/>
    </row>
    <row r="156" spans="2:17" ht="20.25">
      <c r="B156" s="138"/>
      <c r="C156" s="263"/>
      <c r="D156" s="214"/>
      <c r="E156" s="215"/>
      <c r="F156" s="215"/>
      <c r="G156" s="215"/>
      <c r="H156" s="208">
        <f>SUM(I156:Q156)</f>
        <v>0</v>
      </c>
      <c r="I156" s="215"/>
      <c r="J156" s="215"/>
      <c r="K156" s="215"/>
      <c r="L156" s="215"/>
      <c r="M156" s="215"/>
      <c r="N156" s="215"/>
      <c r="O156" s="215"/>
      <c r="P156" s="215"/>
      <c r="Q156" s="216"/>
    </row>
    <row r="157" spans="2:17" ht="32.25">
      <c r="B157" s="138">
        <v>2</v>
      </c>
      <c r="C157" s="260" t="s">
        <v>92</v>
      </c>
      <c r="D157" s="214">
        <v>615200</v>
      </c>
      <c r="E157" s="215">
        <f>E158</f>
        <v>0</v>
      </c>
      <c r="F157" s="215">
        <f aca="true" t="shared" si="23" ref="F157:Q157">F158</f>
        <v>0</v>
      </c>
      <c r="G157" s="215">
        <f>G158</f>
        <v>0</v>
      </c>
      <c r="H157" s="208">
        <f>SUM(I157:Q157)</f>
        <v>0</v>
      </c>
      <c r="I157" s="215">
        <f t="shared" si="23"/>
        <v>0</v>
      </c>
      <c r="J157" s="215">
        <f t="shared" si="23"/>
        <v>0</v>
      </c>
      <c r="K157" s="215">
        <f t="shared" si="23"/>
        <v>0</v>
      </c>
      <c r="L157" s="215">
        <f t="shared" si="23"/>
        <v>0</v>
      </c>
      <c r="M157" s="215">
        <f t="shared" si="23"/>
        <v>0</v>
      </c>
      <c r="N157" s="215">
        <f t="shared" si="23"/>
        <v>0</v>
      </c>
      <c r="O157" s="215">
        <f t="shared" si="23"/>
        <v>0</v>
      </c>
      <c r="P157" s="215">
        <f t="shared" si="23"/>
        <v>0</v>
      </c>
      <c r="Q157" s="216">
        <f t="shared" si="23"/>
        <v>0</v>
      </c>
    </row>
    <row r="158" spans="2:17" ht="20.25">
      <c r="B158" s="138"/>
      <c r="C158" s="125"/>
      <c r="D158" s="214"/>
      <c r="E158" s="215"/>
      <c r="F158" s="215"/>
      <c r="G158" s="215"/>
      <c r="H158" s="208">
        <f>SUM(I158:Q158)</f>
        <v>0</v>
      </c>
      <c r="I158" s="215"/>
      <c r="J158" s="215"/>
      <c r="K158" s="215"/>
      <c r="L158" s="215"/>
      <c r="M158" s="215"/>
      <c r="N158" s="215"/>
      <c r="O158" s="215"/>
      <c r="P158" s="215"/>
      <c r="Q158" s="216"/>
    </row>
    <row r="159" spans="2:18" s="156" customFormat="1" ht="38.25" thickBot="1">
      <c r="B159" s="169" t="s">
        <v>24</v>
      </c>
      <c r="C159" s="163" t="s">
        <v>48</v>
      </c>
      <c r="D159" s="211">
        <v>616000</v>
      </c>
      <c r="E159" s="212">
        <f>E160</f>
        <v>0</v>
      </c>
      <c r="F159" s="212">
        <f aca="true" t="shared" si="24" ref="F159:Q159">F160</f>
        <v>0</v>
      </c>
      <c r="G159" s="212">
        <f t="shared" si="24"/>
        <v>0</v>
      </c>
      <c r="H159" s="212">
        <f t="shared" si="24"/>
        <v>0</v>
      </c>
      <c r="I159" s="212">
        <f t="shared" si="24"/>
        <v>0</v>
      </c>
      <c r="J159" s="212">
        <f t="shared" si="24"/>
        <v>0</v>
      </c>
      <c r="K159" s="212">
        <f t="shared" si="24"/>
        <v>0</v>
      </c>
      <c r="L159" s="212">
        <f t="shared" si="24"/>
        <v>0</v>
      </c>
      <c r="M159" s="212">
        <f t="shared" si="24"/>
        <v>0</v>
      </c>
      <c r="N159" s="212">
        <f t="shared" si="24"/>
        <v>0</v>
      </c>
      <c r="O159" s="212">
        <f t="shared" si="24"/>
        <v>0</v>
      </c>
      <c r="P159" s="212">
        <f t="shared" si="24"/>
        <v>0</v>
      </c>
      <c r="Q159" s="213">
        <f t="shared" si="24"/>
        <v>0</v>
      </c>
      <c r="R159" s="165"/>
    </row>
    <row r="160" spans="2:17" ht="21" thickBot="1">
      <c r="B160" s="101">
        <v>1</v>
      </c>
      <c r="C160" s="261" t="s">
        <v>93</v>
      </c>
      <c r="D160" s="219">
        <v>616200</v>
      </c>
      <c r="E160" s="220"/>
      <c r="F160" s="220"/>
      <c r="G160" s="220"/>
      <c r="H160" s="208">
        <f>SUM(I160:Q160)</f>
        <v>0</v>
      </c>
      <c r="I160" s="220"/>
      <c r="J160" s="220"/>
      <c r="K160" s="220"/>
      <c r="L160" s="220"/>
      <c r="M160" s="220"/>
      <c r="N160" s="220"/>
      <c r="O160" s="220"/>
      <c r="P160" s="220"/>
      <c r="Q160" s="221"/>
    </row>
    <row r="161" spans="2:17" s="156" customFormat="1" ht="57" thickBot="1">
      <c r="B161" s="167" t="s">
        <v>28</v>
      </c>
      <c r="C161" s="163" t="s">
        <v>120</v>
      </c>
      <c r="D161" s="203"/>
      <c r="E161" s="204">
        <f>SUM(E162:E167)</f>
        <v>5000</v>
      </c>
      <c r="F161" s="204"/>
      <c r="G161" s="204">
        <f>SUM(G162:G167)</f>
        <v>0</v>
      </c>
      <c r="H161" s="204">
        <f>SUM(H162:H167)</f>
        <v>5000</v>
      </c>
      <c r="I161" s="204">
        <f>SUM(I162:I167)</f>
        <v>5000</v>
      </c>
      <c r="J161" s="204">
        <f aca="true" t="shared" si="25" ref="J161:Q161">SUM(J162:J167)</f>
        <v>0</v>
      </c>
      <c r="K161" s="204">
        <f t="shared" si="25"/>
        <v>0</v>
      </c>
      <c r="L161" s="204">
        <f t="shared" si="25"/>
        <v>0</v>
      </c>
      <c r="M161" s="204">
        <f t="shared" si="25"/>
        <v>0</v>
      </c>
      <c r="N161" s="204">
        <f t="shared" si="25"/>
        <v>0</v>
      </c>
      <c r="O161" s="204">
        <f t="shared" si="25"/>
        <v>0</v>
      </c>
      <c r="P161" s="204">
        <f t="shared" si="25"/>
        <v>0</v>
      </c>
      <c r="Q161" s="205">
        <f t="shared" si="25"/>
        <v>0</v>
      </c>
    </row>
    <row r="162" spans="2:17" ht="32.25">
      <c r="B162" s="33">
        <v>1</v>
      </c>
      <c r="C162" s="258" t="s">
        <v>94</v>
      </c>
      <c r="D162" s="210">
        <v>821100</v>
      </c>
      <c r="E162" s="207"/>
      <c r="F162" s="207"/>
      <c r="G162" s="207"/>
      <c r="H162" s="208">
        <f aca="true" t="shared" si="26" ref="H162:H167">SUM(I162:Q162)</f>
        <v>0</v>
      </c>
      <c r="I162" s="207"/>
      <c r="J162" s="207"/>
      <c r="K162" s="207"/>
      <c r="L162" s="207"/>
      <c r="M162" s="207"/>
      <c r="N162" s="207"/>
      <c r="O162" s="207"/>
      <c r="P162" s="207"/>
      <c r="Q162" s="209"/>
    </row>
    <row r="163" spans="2:17" ht="20.25">
      <c r="B163" s="33">
        <v>2</v>
      </c>
      <c r="C163" s="259" t="s">
        <v>43</v>
      </c>
      <c r="D163" s="222">
        <v>821200</v>
      </c>
      <c r="E163" s="207"/>
      <c r="F163" s="207"/>
      <c r="G163" s="207"/>
      <c r="H163" s="208">
        <f t="shared" si="26"/>
        <v>0</v>
      </c>
      <c r="I163" s="207"/>
      <c r="J163" s="207"/>
      <c r="K163" s="207"/>
      <c r="L163" s="207"/>
      <c r="M163" s="207"/>
      <c r="N163" s="207"/>
      <c r="O163" s="207"/>
      <c r="P163" s="207"/>
      <c r="Q163" s="209"/>
    </row>
    <row r="164" spans="2:17" ht="20.25">
      <c r="B164" s="33">
        <v>3</v>
      </c>
      <c r="C164" s="259" t="s">
        <v>44</v>
      </c>
      <c r="D164" s="222">
        <v>821300</v>
      </c>
      <c r="E164" s="207">
        <f>G164+H164</f>
        <v>5000</v>
      </c>
      <c r="F164" s="251"/>
      <c r="G164" s="207"/>
      <c r="H164" s="208">
        <f t="shared" si="26"/>
        <v>5000</v>
      </c>
      <c r="I164" s="207">
        <v>5000</v>
      </c>
      <c r="J164" s="207"/>
      <c r="K164" s="207"/>
      <c r="L164" s="207"/>
      <c r="M164" s="207"/>
      <c r="N164" s="207"/>
      <c r="O164" s="207"/>
      <c r="P164" s="207"/>
      <c r="Q164" s="209"/>
    </row>
    <row r="165" spans="2:17" ht="20.25">
      <c r="B165" s="33">
        <v>4</v>
      </c>
      <c r="C165" s="260" t="s">
        <v>45</v>
      </c>
      <c r="D165" s="222">
        <v>821400</v>
      </c>
      <c r="E165" s="207"/>
      <c r="F165" s="207"/>
      <c r="G165" s="207"/>
      <c r="H165" s="208">
        <f t="shared" si="26"/>
        <v>0</v>
      </c>
      <c r="I165" s="207"/>
      <c r="J165" s="207"/>
      <c r="K165" s="207"/>
      <c r="L165" s="207"/>
      <c r="M165" s="207"/>
      <c r="N165" s="207"/>
      <c r="O165" s="207"/>
      <c r="P165" s="207"/>
      <c r="Q165" s="209"/>
    </row>
    <row r="166" spans="2:17" ht="32.25">
      <c r="B166" s="33">
        <v>5</v>
      </c>
      <c r="C166" s="260" t="s">
        <v>46</v>
      </c>
      <c r="D166" s="222">
        <v>821500</v>
      </c>
      <c r="E166" s="207"/>
      <c r="F166" s="207"/>
      <c r="G166" s="207"/>
      <c r="H166" s="208">
        <f t="shared" si="26"/>
        <v>0</v>
      </c>
      <c r="I166" s="207"/>
      <c r="J166" s="207"/>
      <c r="K166" s="207"/>
      <c r="L166" s="207"/>
      <c r="M166" s="207"/>
      <c r="N166" s="207"/>
      <c r="O166" s="207"/>
      <c r="P166" s="207"/>
      <c r="Q166" s="209"/>
    </row>
    <row r="167" spans="2:18" ht="42" customHeight="1">
      <c r="B167" s="33">
        <v>6</v>
      </c>
      <c r="C167" s="260" t="s">
        <v>47</v>
      </c>
      <c r="D167" s="222">
        <v>821600</v>
      </c>
      <c r="E167" s="207"/>
      <c r="F167" s="207"/>
      <c r="G167" s="207"/>
      <c r="H167" s="208">
        <f t="shared" si="26"/>
        <v>0</v>
      </c>
      <c r="I167" s="207"/>
      <c r="J167" s="207"/>
      <c r="K167" s="207"/>
      <c r="L167" s="207"/>
      <c r="M167" s="207"/>
      <c r="N167" s="207"/>
      <c r="O167" s="207"/>
      <c r="P167" s="207"/>
      <c r="Q167" s="209"/>
      <c r="R167" s="11"/>
    </row>
    <row r="168" spans="2:18" s="156" customFormat="1" ht="49.5" customHeight="1">
      <c r="B168" s="151"/>
      <c r="C168" s="152" t="s">
        <v>49</v>
      </c>
      <c r="D168" s="223"/>
      <c r="E168" s="204">
        <f>E161+E159+E153+E131+E12</f>
        <v>1463000</v>
      </c>
      <c r="F168" s="204">
        <f aca="true" t="shared" si="27" ref="F168:Q168">F161+F159+F153+F131+F12</f>
        <v>0</v>
      </c>
      <c r="G168" s="204">
        <f t="shared" si="27"/>
        <v>556200</v>
      </c>
      <c r="H168" s="204">
        <f t="shared" si="27"/>
        <v>906800</v>
      </c>
      <c r="I168" s="204">
        <f t="shared" si="27"/>
        <v>756800</v>
      </c>
      <c r="J168" s="204">
        <f t="shared" si="27"/>
        <v>150000</v>
      </c>
      <c r="K168" s="204">
        <f t="shared" si="27"/>
        <v>0</v>
      </c>
      <c r="L168" s="204">
        <f t="shared" si="27"/>
        <v>0</v>
      </c>
      <c r="M168" s="204">
        <f t="shared" si="27"/>
        <v>0</v>
      </c>
      <c r="N168" s="204">
        <f t="shared" si="27"/>
        <v>0</v>
      </c>
      <c r="O168" s="204">
        <f t="shared" si="27"/>
        <v>0</v>
      </c>
      <c r="P168" s="204">
        <f t="shared" si="27"/>
        <v>0</v>
      </c>
      <c r="Q168" s="205">
        <f t="shared" si="27"/>
        <v>0</v>
      </c>
      <c r="R168" s="165"/>
    </row>
    <row r="169" spans="2:18" ht="15.75" customHeight="1">
      <c r="B169" s="10"/>
      <c r="C169" s="267" t="s">
        <v>50</v>
      </c>
      <c r="D169" s="267"/>
      <c r="E169" s="267"/>
      <c r="F169" s="267"/>
      <c r="G169" s="267"/>
      <c r="H169" s="267"/>
      <c r="I169" s="267"/>
      <c r="J169" s="267"/>
      <c r="K169" s="267"/>
      <c r="L169" s="6"/>
      <c r="M169" s="6"/>
      <c r="N169" s="6"/>
      <c r="O169" s="6"/>
      <c r="P169" s="6"/>
      <c r="Q169" s="6"/>
      <c r="R169" s="11"/>
    </row>
    <row r="170" spans="2:18" ht="15.75" customHeight="1">
      <c r="B170" s="10"/>
      <c r="C170" s="136"/>
      <c r="D170" s="136"/>
      <c r="E170" s="136"/>
      <c r="F170" s="136"/>
      <c r="G170" s="136"/>
      <c r="H170" s="136"/>
      <c r="I170" s="136"/>
      <c r="J170" s="136"/>
      <c r="K170" s="136"/>
      <c r="L170" s="6"/>
      <c r="M170" s="6"/>
      <c r="N170" s="6"/>
      <c r="O170" s="6"/>
      <c r="P170" s="6"/>
      <c r="Q170" s="6"/>
      <c r="R170" s="11"/>
    </row>
    <row r="171" spans="2:18" ht="15.75" customHeight="1">
      <c r="B171" s="10"/>
      <c r="C171" s="265" t="s">
        <v>337</v>
      </c>
      <c r="D171" s="136"/>
      <c r="E171" s="136"/>
      <c r="F171" s="136"/>
      <c r="G171" s="136"/>
      <c r="H171" s="136"/>
      <c r="I171" s="136"/>
      <c r="J171" s="136"/>
      <c r="K171" s="136"/>
      <c r="L171" s="6"/>
      <c r="M171" s="6"/>
      <c r="N171" s="6"/>
      <c r="O171" s="6"/>
      <c r="P171" s="6"/>
      <c r="Q171" s="6"/>
      <c r="R171" s="11"/>
    </row>
    <row r="172" spans="2:18" ht="15.75" customHeight="1">
      <c r="B172" s="10"/>
      <c r="C172" s="136"/>
      <c r="D172" s="136"/>
      <c r="E172" s="136"/>
      <c r="F172" s="136"/>
      <c r="G172" s="136"/>
      <c r="H172" s="136"/>
      <c r="I172" s="136"/>
      <c r="J172" s="136"/>
      <c r="K172" s="136"/>
      <c r="L172" s="6"/>
      <c r="M172" s="6"/>
      <c r="N172" s="6"/>
      <c r="O172" s="141"/>
      <c r="P172" s="141"/>
      <c r="Q172" s="141"/>
      <c r="R172" s="11"/>
    </row>
    <row r="173" spans="2:18" ht="15.75" customHeight="1">
      <c r="B173" s="10"/>
      <c r="C173" s="265" t="s">
        <v>338</v>
      </c>
      <c r="D173" s="136"/>
      <c r="E173" s="136"/>
      <c r="F173" s="136"/>
      <c r="G173" s="136"/>
      <c r="H173" s="136"/>
      <c r="I173" s="136"/>
      <c r="J173" s="136"/>
      <c r="K173" s="136"/>
      <c r="L173" s="6"/>
      <c r="M173" s="6"/>
      <c r="N173" s="6"/>
      <c r="O173" s="6"/>
      <c r="P173" s="6"/>
      <c r="Q173" s="6"/>
      <c r="R173" s="11"/>
    </row>
    <row r="174" spans="2:18" ht="15.75" customHeight="1">
      <c r="B174" s="10"/>
      <c r="C174" s="136"/>
      <c r="D174" s="136"/>
      <c r="E174" s="136"/>
      <c r="F174" s="136"/>
      <c r="G174" s="136"/>
      <c r="H174" s="136"/>
      <c r="I174" s="136"/>
      <c r="J174" s="136"/>
      <c r="K174" s="136"/>
      <c r="L174" s="6"/>
      <c r="M174" s="6"/>
      <c r="N174" s="6"/>
      <c r="O174" s="11"/>
      <c r="P174" s="145" t="s">
        <v>100</v>
      </c>
      <c r="R174" s="11"/>
    </row>
    <row r="175" spans="2:18" ht="15" customHeight="1">
      <c r="B175" s="11"/>
      <c r="C175" s="133"/>
      <c r="D175" s="133"/>
      <c r="E175" s="133"/>
      <c r="F175" s="133"/>
      <c r="G175" s="133"/>
      <c r="H175" s="133"/>
      <c r="I175" s="133"/>
      <c r="J175" s="11"/>
      <c r="K175" s="13"/>
      <c r="L175" s="13"/>
      <c r="M175" s="11"/>
      <c r="N175" s="13"/>
      <c r="O175" s="13"/>
      <c r="P175" s="13"/>
      <c r="Q175" s="13"/>
      <c r="R175" s="11"/>
    </row>
    <row r="176" spans="2:17" ht="1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2:17" ht="18.75">
      <c r="B177" s="11"/>
      <c r="C177" s="11"/>
      <c r="D177" s="11"/>
      <c r="E177" s="11"/>
      <c r="F177" s="11"/>
      <c r="G177" s="11"/>
      <c r="H177" s="11"/>
      <c r="I177" s="11"/>
      <c r="J177" s="11"/>
      <c r="K177" s="10"/>
      <c r="L177" s="7"/>
      <c r="M177" s="11"/>
      <c r="N177" s="10"/>
      <c r="O177" s="53"/>
      <c r="P177" s="7"/>
      <c r="Q177" s="10"/>
    </row>
    <row r="178" spans="2:17" ht="1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2:17" ht="1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</sheetData>
  <sheetProtection formatCells="0" formatColumns="0" formatRows="0" insertColumns="0" insertRows="0" deleteColumns="0" deleteRows="0"/>
  <mergeCells count="18">
    <mergeCell ref="H8:H10"/>
    <mergeCell ref="I8:Q9"/>
    <mergeCell ref="B1:Q1"/>
    <mergeCell ref="M2:N3"/>
    <mergeCell ref="B3:C3"/>
    <mergeCell ref="D3:K3"/>
    <mergeCell ref="B5:L5"/>
    <mergeCell ref="M6:N6"/>
    <mergeCell ref="C169:K169"/>
    <mergeCell ref="B6:J6"/>
    <mergeCell ref="B7:D7"/>
    <mergeCell ref="G7:Q7"/>
    <mergeCell ref="B8:B10"/>
    <mergeCell ref="C8:C10"/>
    <mergeCell ref="D8:D10"/>
    <mergeCell ref="E8:E10"/>
    <mergeCell ref="F8:F10"/>
    <mergeCell ref="G8:G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  <rowBreaks count="1" manualBreakCount="1">
    <brk id="83" min="1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292" t="s">
        <v>0</v>
      </c>
      <c r="B1" s="293"/>
      <c r="C1" s="293"/>
      <c r="D1" s="293"/>
      <c r="E1" s="293"/>
      <c r="F1" s="293"/>
      <c r="G1" s="293"/>
      <c r="H1" s="293"/>
      <c r="I1" s="293"/>
    </row>
    <row r="2" spans="1:9" ht="21.75" customHeight="1">
      <c r="A2" s="268" t="s">
        <v>66</v>
      </c>
      <c r="B2" s="350"/>
      <c r="C2" s="350"/>
      <c r="D2" s="350"/>
      <c r="E2" s="350"/>
      <c r="F2" s="350"/>
      <c r="G2" s="350"/>
      <c r="H2" s="350"/>
      <c r="I2" s="350"/>
    </row>
    <row r="3" spans="1:9" ht="15">
      <c r="A3" s="351"/>
      <c r="B3" s="351"/>
      <c r="C3" s="351"/>
      <c r="D3" s="351"/>
      <c r="E3" s="351"/>
      <c r="F3" s="351"/>
      <c r="G3" s="351"/>
      <c r="H3" s="351"/>
      <c r="I3" s="351"/>
    </row>
    <row r="4" spans="1:9" ht="26.25" customHeight="1">
      <c r="A4" s="292" t="s">
        <v>26</v>
      </c>
      <c r="B4" s="293"/>
      <c r="C4" s="293"/>
      <c r="D4" s="293"/>
      <c r="E4" s="293"/>
      <c r="F4" s="293"/>
      <c r="G4" s="293"/>
      <c r="H4" s="293"/>
      <c r="I4" s="293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359" t="s">
        <v>1</v>
      </c>
      <c r="B6" s="362" t="s">
        <v>2</v>
      </c>
      <c r="C6" s="359" t="s">
        <v>3</v>
      </c>
      <c r="D6" s="345" t="s">
        <v>72</v>
      </c>
      <c r="E6" s="345" t="s">
        <v>71</v>
      </c>
      <c r="F6" s="345" t="s">
        <v>78</v>
      </c>
      <c r="G6" s="365" t="s">
        <v>76</v>
      </c>
      <c r="H6" s="366"/>
      <c r="I6" s="367"/>
    </row>
    <row r="7" spans="1:9" s="9" customFormat="1" ht="30.75" customHeight="1" thickBot="1">
      <c r="A7" s="360"/>
      <c r="B7" s="363"/>
      <c r="C7" s="360"/>
      <c r="D7" s="346"/>
      <c r="E7" s="346"/>
      <c r="F7" s="346"/>
      <c r="G7" s="368"/>
      <c r="H7" s="369"/>
      <c r="I7" s="370"/>
    </row>
    <row r="8" spans="1:9" s="9" customFormat="1" ht="23.25" customHeight="1" thickBot="1">
      <c r="A8" s="361"/>
      <c r="B8" s="364"/>
      <c r="C8" s="361"/>
      <c r="D8" s="347"/>
      <c r="E8" s="347"/>
      <c r="F8" s="347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C33" sheet="1" formatCells="0" formatColumns="0" formatRows="0" insertColumns="0" insertRows="0" deleteColumns="0" deleteRows="0"/>
  <mergeCells count="10">
    <mergeCell ref="A1:I1"/>
    <mergeCell ref="B6:B8"/>
    <mergeCell ref="C6:C8"/>
    <mergeCell ref="D6:D8"/>
    <mergeCell ref="F6:F8"/>
    <mergeCell ref="A2:I3"/>
    <mergeCell ref="G6:I7"/>
    <mergeCell ref="A6:A8"/>
    <mergeCell ref="A4:I4"/>
    <mergeCell ref="E6:E8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292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268" t="s">
        <v>36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</row>
    <row r="4" spans="1:15" ht="15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5" ht="15.75" thickBot="1">
      <c r="A5" s="352"/>
      <c r="B5" s="352"/>
      <c r="C5" s="352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</row>
    <row r="6" spans="1:15" ht="21" customHeight="1">
      <c r="A6" s="359" t="s">
        <v>1</v>
      </c>
      <c r="B6" s="362" t="s">
        <v>2</v>
      </c>
      <c r="C6" s="359" t="s">
        <v>3</v>
      </c>
      <c r="D6" s="345" t="s">
        <v>72</v>
      </c>
      <c r="E6" s="79" t="s">
        <v>51</v>
      </c>
      <c r="F6" s="345" t="s">
        <v>79</v>
      </c>
      <c r="G6" s="353" t="s">
        <v>4</v>
      </c>
      <c r="H6" s="354"/>
      <c r="I6" s="354"/>
      <c r="J6" s="354"/>
      <c r="K6" s="354"/>
      <c r="L6" s="354"/>
      <c r="M6" s="354"/>
      <c r="N6" s="354"/>
      <c r="O6" s="355"/>
    </row>
    <row r="7" spans="1:15" ht="22.5" customHeight="1" thickBot="1">
      <c r="A7" s="360"/>
      <c r="B7" s="363"/>
      <c r="C7" s="360"/>
      <c r="D7" s="346"/>
      <c r="E7" s="80"/>
      <c r="F7" s="346"/>
      <c r="G7" s="356"/>
      <c r="H7" s="357"/>
      <c r="I7" s="357"/>
      <c r="J7" s="357"/>
      <c r="K7" s="357"/>
      <c r="L7" s="357"/>
      <c r="M7" s="357"/>
      <c r="N7" s="357"/>
      <c r="O7" s="358"/>
    </row>
    <row r="8" spans="1:15" ht="67.5" customHeight="1" thickBot="1">
      <c r="A8" s="361"/>
      <c r="B8" s="364"/>
      <c r="C8" s="361"/>
      <c r="D8" s="347"/>
      <c r="E8" s="81"/>
      <c r="F8" s="347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348" t="s">
        <v>50</v>
      </c>
      <c r="C45" s="349"/>
      <c r="D45" s="349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C6:C8"/>
    <mergeCell ref="D6:D8"/>
    <mergeCell ref="F6:F8"/>
    <mergeCell ref="G6:O7"/>
    <mergeCell ref="B45:D45"/>
    <mergeCell ref="A1:O1"/>
    <mergeCell ref="A3:O4"/>
    <mergeCell ref="A5:C5"/>
    <mergeCell ref="D5:O5"/>
    <mergeCell ref="A6:A8"/>
    <mergeCell ref="B6:B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9" sqref="D9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292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29.25" customHeight="1">
      <c r="A2" s="268" t="s">
        <v>31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6" ht="15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1:16" ht="18.75">
      <c r="A4" s="292" t="s">
        <v>27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359" t="s">
        <v>1</v>
      </c>
      <c r="B6" s="362" t="s">
        <v>2</v>
      </c>
      <c r="C6" s="359" t="s">
        <v>3</v>
      </c>
      <c r="D6" s="359" t="s">
        <v>35</v>
      </c>
      <c r="E6" s="353" t="s">
        <v>30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5"/>
    </row>
    <row r="7" spans="1:16" ht="25.5" customHeight="1" thickBot="1">
      <c r="A7" s="360"/>
      <c r="B7" s="363"/>
      <c r="C7" s="360"/>
      <c r="D7" s="360"/>
      <c r="E7" s="356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8"/>
    </row>
    <row r="8" spans="1:16" ht="21" customHeight="1" thickBot="1">
      <c r="A8" s="361"/>
      <c r="B8" s="364"/>
      <c r="C8" s="361"/>
      <c r="D8" s="371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C33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5"/>
  <sheetData>
    <row r="1" ht="15">
      <c r="A1">
        <v>17.86</v>
      </c>
    </row>
    <row r="2" ht="15">
      <c r="A2">
        <v>17.86</v>
      </c>
    </row>
    <row r="3" ht="15">
      <c r="A3">
        <v>17.86</v>
      </c>
    </row>
    <row r="4" ht="15">
      <c r="A4">
        <v>19.9</v>
      </c>
    </row>
    <row r="5" ht="15">
      <c r="A5">
        <v>19.3</v>
      </c>
    </row>
    <row r="6" ht="15">
      <c r="A6">
        <v>38.1</v>
      </c>
    </row>
    <row r="7" ht="15">
      <c r="A7">
        <v>49.3</v>
      </c>
    </row>
    <row r="8" ht="15">
      <c r="A8">
        <f>SUM(A1:A7)</f>
        <v>180.18</v>
      </c>
    </row>
    <row r="9" ht="15">
      <c r="A9">
        <v>250</v>
      </c>
    </row>
    <row r="10" ht="15">
      <c r="A10">
        <f>A9-A8</f>
        <v>69.82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R72"/>
  <sheetViews>
    <sheetView view="pageBreakPreview" zoomScaleSheetLayoutView="100" zoomScalePageLayoutView="0" workbookViewId="0" topLeftCell="A4">
      <selection activeCell="H65" sqref="H65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7" width="15.8515625" style="9" customWidth="1"/>
    <col min="18" max="16384" width="9.140625" style="9" customWidth="1"/>
  </cols>
  <sheetData>
    <row r="1" spans="2:17" ht="18.75">
      <c r="B1" s="292" t="s">
        <v>95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3:15" ht="15.75" customHeight="1">
      <c r="M2" s="294" t="s">
        <v>96</v>
      </c>
      <c r="N2" s="294"/>
      <c r="O2" s="128"/>
    </row>
    <row r="3" spans="2:17" ht="21.75" customHeight="1">
      <c r="B3" s="292" t="s">
        <v>104</v>
      </c>
      <c r="C3" s="292"/>
      <c r="D3" s="295" t="s">
        <v>335</v>
      </c>
      <c r="E3" s="295"/>
      <c r="F3" s="295"/>
      <c r="G3" s="295"/>
      <c r="H3" s="295"/>
      <c r="I3" s="295"/>
      <c r="J3" s="295"/>
      <c r="K3" s="295"/>
      <c r="L3" s="108"/>
      <c r="M3" s="294"/>
      <c r="N3" s="294"/>
      <c r="O3" s="175" t="s">
        <v>334</v>
      </c>
      <c r="P3" s="176"/>
      <c r="Q3" s="108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29"/>
      <c r="P4" s="129"/>
      <c r="Q4" s="14"/>
    </row>
    <row r="5" spans="2:17" ht="40.5" customHeight="1">
      <c r="B5" s="294" t="s">
        <v>149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128"/>
      <c r="N5" s="11"/>
      <c r="O5" s="130"/>
      <c r="P5" s="130"/>
      <c r="Q5" s="109"/>
    </row>
    <row r="6" spans="2:17" ht="21" customHeight="1">
      <c r="B6" s="268" t="s">
        <v>123</v>
      </c>
      <c r="C6" s="268"/>
      <c r="D6" s="268"/>
      <c r="E6" s="268"/>
      <c r="F6" s="268"/>
      <c r="G6" s="268"/>
      <c r="H6" s="268"/>
      <c r="I6" s="268"/>
      <c r="J6" s="268"/>
      <c r="K6" s="109"/>
      <c r="L6" s="109"/>
      <c r="M6" s="294"/>
      <c r="N6" s="294"/>
      <c r="O6" s="128"/>
      <c r="P6" s="131"/>
      <c r="Q6" s="15"/>
    </row>
    <row r="7" spans="2:17" ht="22.5" customHeight="1">
      <c r="B7" s="269"/>
      <c r="C7" s="269"/>
      <c r="D7" s="269"/>
      <c r="E7" s="2"/>
      <c r="F7" s="2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</row>
    <row r="8" spans="2:17" s="156" customFormat="1" ht="67.5" customHeight="1">
      <c r="B8" s="271" t="s">
        <v>1</v>
      </c>
      <c r="C8" s="274" t="s">
        <v>140</v>
      </c>
      <c r="D8" s="296" t="s">
        <v>3</v>
      </c>
      <c r="E8" s="280" t="s">
        <v>97</v>
      </c>
      <c r="F8" s="280" t="s">
        <v>148</v>
      </c>
      <c r="G8" s="283" t="s">
        <v>121</v>
      </c>
      <c r="H8" s="283" t="s">
        <v>124</v>
      </c>
      <c r="I8" s="286" t="s">
        <v>127</v>
      </c>
      <c r="J8" s="287"/>
      <c r="K8" s="287"/>
      <c r="L8" s="287"/>
      <c r="M8" s="287"/>
      <c r="N8" s="287"/>
      <c r="O8" s="287"/>
      <c r="P8" s="287"/>
      <c r="Q8" s="288"/>
    </row>
    <row r="9" spans="2:17" s="156" customFormat="1" ht="15.75" customHeight="1" thickBot="1">
      <c r="B9" s="272"/>
      <c r="C9" s="275"/>
      <c r="D9" s="297"/>
      <c r="E9" s="281"/>
      <c r="F9" s="281"/>
      <c r="G9" s="284"/>
      <c r="H9" s="284"/>
      <c r="I9" s="289"/>
      <c r="J9" s="290"/>
      <c r="K9" s="290"/>
      <c r="L9" s="290"/>
      <c r="M9" s="290"/>
      <c r="N9" s="290"/>
      <c r="O9" s="290"/>
      <c r="P9" s="290"/>
      <c r="Q9" s="291"/>
    </row>
    <row r="10" spans="2:17" s="156" customFormat="1" ht="70.5" customHeight="1" thickBot="1">
      <c r="B10" s="273"/>
      <c r="C10" s="276"/>
      <c r="D10" s="298"/>
      <c r="E10" s="282"/>
      <c r="F10" s="282"/>
      <c r="G10" s="285"/>
      <c r="H10" s="285"/>
      <c r="I10" s="241" t="s">
        <v>125</v>
      </c>
      <c r="J10" s="157" t="s">
        <v>6</v>
      </c>
      <c r="K10" s="157" t="s">
        <v>7</v>
      </c>
      <c r="L10" s="157" t="s">
        <v>8</v>
      </c>
      <c r="M10" s="157" t="s">
        <v>32</v>
      </c>
      <c r="N10" s="157" t="s">
        <v>33</v>
      </c>
      <c r="O10" s="157" t="s">
        <v>34</v>
      </c>
      <c r="P10" s="157" t="s">
        <v>9</v>
      </c>
      <c r="Q10" s="158" t="s">
        <v>10</v>
      </c>
    </row>
    <row r="11" spans="2:17" s="156" customFormat="1" ht="15.75" thickBot="1">
      <c r="B11" s="159">
        <v>1</v>
      </c>
      <c r="C11" s="160">
        <v>2</v>
      </c>
      <c r="D11" s="161">
        <v>3</v>
      </c>
      <c r="E11" s="160">
        <v>4</v>
      </c>
      <c r="F11" s="160">
        <v>5</v>
      </c>
      <c r="G11" s="160">
        <v>6</v>
      </c>
      <c r="H11" s="160" t="s">
        <v>106</v>
      </c>
      <c r="I11" s="160">
        <v>8</v>
      </c>
      <c r="J11" s="160">
        <v>9</v>
      </c>
      <c r="K11" s="160">
        <v>10</v>
      </c>
      <c r="L11" s="160">
        <v>11</v>
      </c>
      <c r="M11" s="160">
        <v>12</v>
      </c>
      <c r="N11" s="160">
        <v>13</v>
      </c>
      <c r="O11" s="160">
        <v>14</v>
      </c>
      <c r="P11" s="160" t="s">
        <v>67</v>
      </c>
      <c r="Q11" s="162" t="s">
        <v>11</v>
      </c>
    </row>
    <row r="12" spans="2:17" s="156" customFormat="1" ht="18.75">
      <c r="B12" s="167" t="s">
        <v>12</v>
      </c>
      <c r="C12" s="166" t="s">
        <v>110</v>
      </c>
      <c r="D12" s="167"/>
      <c r="E12" s="154">
        <f>SUM(E13:E23)</f>
        <v>1458000</v>
      </c>
      <c r="F12" s="154">
        <f aca="true" t="shared" si="0" ref="F12:Q12">SUM(F13:F23)</f>
        <v>0</v>
      </c>
      <c r="G12" s="154">
        <f t="shared" si="0"/>
        <v>556200</v>
      </c>
      <c r="H12" s="154">
        <f t="shared" si="0"/>
        <v>901800</v>
      </c>
      <c r="I12" s="154">
        <f t="shared" si="0"/>
        <v>751800</v>
      </c>
      <c r="J12" s="154">
        <f t="shared" si="0"/>
        <v>150000</v>
      </c>
      <c r="K12" s="154">
        <f t="shared" si="0"/>
        <v>0</v>
      </c>
      <c r="L12" s="154">
        <f t="shared" si="0"/>
        <v>0</v>
      </c>
      <c r="M12" s="154">
        <f t="shared" si="0"/>
        <v>0</v>
      </c>
      <c r="N12" s="154">
        <f t="shared" si="0"/>
        <v>0</v>
      </c>
      <c r="O12" s="154">
        <f t="shared" si="0"/>
        <v>0</v>
      </c>
      <c r="P12" s="154">
        <f t="shared" si="0"/>
        <v>0</v>
      </c>
      <c r="Q12" s="155">
        <f t="shared" si="0"/>
        <v>0</v>
      </c>
    </row>
    <row r="13" spans="2:17" ht="18.75">
      <c r="B13" s="28">
        <v>1</v>
      </c>
      <c r="C13" s="117" t="s">
        <v>38</v>
      </c>
      <c r="D13" s="28">
        <v>611100</v>
      </c>
      <c r="E13" s="30">
        <f>'Tab 3'!E14+'Tab 4-PPN1'!E15+'Tab 4-PPN2'!E15+'Tab 4-PPN3'!E15+'Tab 4-PPN4'!E15+'Tab 4-PPN5'!E15+'Tab 4-PPN6'!E15+'Tab 4-PPN7'!E15+'Tab 4-PPN8'!E15</f>
        <v>924000</v>
      </c>
      <c r="F13" s="30">
        <f>'Tab 3'!F14+'Tab 4-PPN1'!F15+'Tab 4-PPN2'!F15+'Tab 4-PPN3'!F15+'Tab 4-PPN4'!F15+'Tab 4-PPN5'!F15+'Tab 4-PPN6'!F15+'Tab 4-PPN7'!F15+'Tab 4-PPN8'!F15</f>
        <v>0</v>
      </c>
      <c r="G13" s="30">
        <f>'Tab 3'!G14+'Tab 4-PPN1'!G15+'Tab 4-PPN2'!G15+'Tab 4-PPN3'!G15+'Tab 4-PPN4'!G15+'Tab 4-PPN5'!G15+'Tab 4-PPN6'!G15+'Tab 4-PPN7'!G15+'Tab 4-PPN8'!G15</f>
        <v>384000</v>
      </c>
      <c r="H13" s="30">
        <f aca="true" t="shared" si="1" ref="H13:H60">SUM(I13:Q13)</f>
        <v>540000</v>
      </c>
      <c r="I13" s="30">
        <f>'Tab 3'!H14</f>
        <v>540000</v>
      </c>
      <c r="J13" s="30">
        <f>'Tab 4-PPN1'!H15</f>
        <v>0</v>
      </c>
      <c r="K13" s="30">
        <f>'Tab 4-PPN2'!H15</f>
        <v>0</v>
      </c>
      <c r="L13" s="30">
        <f>'Tab 4-PPN3'!H15</f>
        <v>0</v>
      </c>
      <c r="M13" s="30">
        <f>'Tab 4-PPN4'!H15</f>
        <v>0</v>
      </c>
      <c r="N13" s="30">
        <f>'Tab 4-PPN5'!H15</f>
        <v>0</v>
      </c>
      <c r="O13" s="30">
        <f>'Tab 4-PPN6'!H15</f>
        <v>0</v>
      </c>
      <c r="P13" s="30">
        <f>'Tab 4-PPN7'!H15</f>
        <v>0</v>
      </c>
      <c r="Q13" s="144">
        <f>'Tab 4-PPN8'!H15</f>
        <v>0</v>
      </c>
    </row>
    <row r="14" spans="2:17" ht="37.5">
      <c r="B14" s="33">
        <v>2</v>
      </c>
      <c r="C14" s="126" t="s">
        <v>80</v>
      </c>
      <c r="D14" s="120">
        <v>611200</v>
      </c>
      <c r="E14" s="30">
        <f>'Tab 3'!E15+'Tab 4-PPN1'!E16+'Tab 4-PPN2'!E16+'Tab 4-PPN3'!E16+'Tab 4-PPN4'!E16+'Tab 4-PPN5'!E16+'Tab 4-PPN6'!E16+'Tab 4-PPN7'!E16+'Tab 4-PPN8'!E16</f>
        <v>133000</v>
      </c>
      <c r="F14" s="30">
        <f>'Tab 3'!F15+'Tab 4-PPN1'!F16+'Tab 4-PPN2'!F16+'Tab 4-PPN3'!F16+'Tab 4-PPN4'!F16+'Tab 4-PPN5'!F16+'Tab 4-PPN6'!F16+'Tab 4-PPN7'!F16+'Tab 4-PPN8'!F16</f>
        <v>0</v>
      </c>
      <c r="G14" s="30">
        <f>'Tab 3'!G15+'Tab 4-PPN1'!G16+'Tab 4-PPN2'!G16+'Tab 4-PPN3'!G16+'Tab 4-PPN4'!G16+'Tab 4-PPN5'!G16+'Tab 4-PPN6'!G16+'Tab 4-PPN7'!G16+'Tab 4-PPN8'!G16</f>
        <v>64000</v>
      </c>
      <c r="H14" s="30">
        <f t="shared" si="1"/>
        <v>69000</v>
      </c>
      <c r="I14" s="30">
        <f>'Tab 3'!H15</f>
        <v>69000</v>
      </c>
      <c r="J14" s="30">
        <f>'Tab 4-PPN1'!H16</f>
        <v>0</v>
      </c>
      <c r="K14" s="30">
        <f>'Tab 4-PPN2'!H16</f>
        <v>0</v>
      </c>
      <c r="L14" s="30">
        <f>'Tab 4-PPN3'!H16</f>
        <v>0</v>
      </c>
      <c r="M14" s="30">
        <f>'Tab 4-PPN4'!H16</f>
        <v>0</v>
      </c>
      <c r="N14" s="30">
        <f>'Tab 4-PPN5'!H16</f>
        <v>0</v>
      </c>
      <c r="O14" s="30">
        <f>'Tab 4-PPN6'!H16</f>
        <v>0</v>
      </c>
      <c r="P14" s="30">
        <f>'Tab 4-PPN7'!H16</f>
        <v>0</v>
      </c>
      <c r="Q14" s="144">
        <f>'Tab 4-PPN8'!H16</f>
        <v>0</v>
      </c>
    </row>
    <row r="15" spans="2:17" ht="18.75">
      <c r="B15" s="33">
        <v>3</v>
      </c>
      <c r="C15" s="119" t="s">
        <v>14</v>
      </c>
      <c r="D15" s="120">
        <v>613100</v>
      </c>
      <c r="E15" s="30">
        <f>'Tab 3'!E16+'Tab 4-PPN1'!E17+'Tab 4-PPN2'!E17+'Tab 4-PPN3'!E17+'Tab 4-PPN4'!E17+'Tab 4-PPN5'!E17+'Tab 4-PPN6'!E17+'Tab 4-PPN7'!E17+'Tab 4-PPN8'!E17</f>
        <v>16000</v>
      </c>
      <c r="F15" s="30">
        <f>'Tab 3'!F16+'Tab 4-PPN1'!F17+'Tab 4-PPN2'!F17+'Tab 4-PPN3'!F17+'Tab 4-PPN4'!F17+'Tab 4-PPN5'!F17+'Tab 4-PPN6'!F17+'Tab 4-PPN7'!F17+'Tab 4-PPN8'!F17</f>
        <v>0</v>
      </c>
      <c r="G15" s="30">
        <f>'Tab 3'!G16+'Tab 4-PPN1'!G17+'Tab 4-PPN2'!G17+'Tab 4-PPN3'!G17+'Tab 4-PPN4'!G17+'Tab 4-PPN5'!G17+'Tab 4-PPN6'!G17+'Tab 4-PPN7'!G17+'Tab 4-PPN8'!G17</f>
        <v>8200</v>
      </c>
      <c r="H15" s="30">
        <f t="shared" si="1"/>
        <v>7800</v>
      </c>
      <c r="I15" s="30">
        <f>'Tab 3'!H16</f>
        <v>7800</v>
      </c>
      <c r="J15" s="30">
        <f>'Tab 4-PPN1'!H17</f>
        <v>0</v>
      </c>
      <c r="K15" s="30">
        <f>'Tab 4-PPN2'!H17</f>
        <v>0</v>
      </c>
      <c r="L15" s="30">
        <f>'Tab 4-PPN3'!H17</f>
        <v>0</v>
      </c>
      <c r="M15" s="30">
        <f>'Tab 4-PPN4'!H17</f>
        <v>0</v>
      </c>
      <c r="N15" s="30">
        <f>'Tab 4-PPN5'!H17</f>
        <v>0</v>
      </c>
      <c r="O15" s="30">
        <f>'Tab 4-PPN6'!H17</f>
        <v>0</v>
      </c>
      <c r="P15" s="30">
        <f>'Tab 4-PPN7'!H17</f>
        <v>0</v>
      </c>
      <c r="Q15" s="144">
        <f>'Tab 4-PPN8'!H17</f>
        <v>0</v>
      </c>
    </row>
    <row r="16" spans="2:17" ht="37.5">
      <c r="B16" s="33">
        <v>4</v>
      </c>
      <c r="C16" s="126" t="s">
        <v>81</v>
      </c>
      <c r="D16" s="120">
        <v>613200</v>
      </c>
      <c r="E16" s="30">
        <f>'Tab 3'!E17+'Tab 4-PPN1'!E18+'Tab 4-PPN2'!E18+'Tab 4-PPN3'!E18+'Tab 4-PPN4'!E18+'Tab 4-PPN5'!E18+'Tab 4-PPN6'!E18+'Tab 4-PPN7'!E18+'Tab 4-PPN8'!E18</f>
        <v>18000</v>
      </c>
      <c r="F16" s="30">
        <f>'Tab 3'!F17+'Tab 4-PPN1'!F18+'Tab 4-PPN2'!F18+'Tab 4-PPN3'!F18+'Tab 4-PPN4'!F18+'Tab 4-PPN5'!F18+'Tab 4-PPN6'!F18+'Tab 4-PPN7'!F18+'Tab 4-PPN8'!F18</f>
        <v>0</v>
      </c>
      <c r="G16" s="30">
        <f>'Tab 3'!G17+'Tab 4-PPN1'!G18+'Tab 4-PPN2'!G18+'Tab 4-PPN3'!G18+'Tab 4-PPN4'!G18+'Tab 4-PPN5'!G18+'Tab 4-PPN6'!G18+'Tab 4-PPN7'!G18+'Tab 4-PPN8'!G18</f>
        <v>9500</v>
      </c>
      <c r="H16" s="30">
        <f t="shared" si="1"/>
        <v>8500</v>
      </c>
      <c r="I16" s="30">
        <f>'Tab 3'!H17</f>
        <v>8500</v>
      </c>
      <c r="J16" s="30">
        <f>'Tab 4-PPN1'!H18</f>
        <v>0</v>
      </c>
      <c r="K16" s="30">
        <f>'Tab 4-PPN2'!H18</f>
        <v>0</v>
      </c>
      <c r="L16" s="30">
        <f>'Tab 4-PPN3'!H18</f>
        <v>0</v>
      </c>
      <c r="M16" s="30">
        <f>'Tab 4-PPN4'!H18</f>
        <v>0</v>
      </c>
      <c r="N16" s="30">
        <f>'Tab 4-PPN5'!H18</f>
        <v>0</v>
      </c>
      <c r="O16" s="30">
        <f>'Tab 4-PPN6'!H18</f>
        <v>0</v>
      </c>
      <c r="P16" s="30">
        <f>'Tab 4-PPN7'!H18</f>
        <v>0</v>
      </c>
      <c r="Q16" s="144">
        <f>'Tab 4-PPN8'!H18</f>
        <v>0</v>
      </c>
    </row>
    <row r="17" spans="2:17" ht="37.5">
      <c r="B17" s="33">
        <v>5</v>
      </c>
      <c r="C17" s="126" t="s">
        <v>16</v>
      </c>
      <c r="D17" s="120">
        <v>613300</v>
      </c>
      <c r="E17" s="30">
        <f>'Tab 3'!E18+'Tab 4-PPN1'!E19+'Tab 4-PPN2'!E19+'Tab 4-PPN3'!E19+'Tab 4-PPN4'!E19+'Tab 4-PPN5'!E19+'Tab 4-PPN6'!E19+'Tab 4-PPN7'!E19+'Tab 4-PPN8'!E19</f>
        <v>20000</v>
      </c>
      <c r="F17" s="30">
        <f>'Tab 3'!F18+'Tab 4-PPN1'!F19+'Tab 4-PPN2'!F19+'Tab 4-PPN3'!F19+'Tab 4-PPN4'!F19+'Tab 4-PPN5'!F19+'Tab 4-PPN6'!F19+'Tab 4-PPN7'!F19+'Tab 4-PPN8'!F19</f>
        <v>0</v>
      </c>
      <c r="G17" s="30">
        <f>'Tab 3'!G18+'Tab 4-PPN1'!G19+'Tab 4-PPN2'!G19+'Tab 4-PPN3'!G19+'Tab 4-PPN4'!G19+'Tab 4-PPN5'!G19+'Tab 4-PPN6'!G19+'Tab 4-PPN7'!G19+'Tab 4-PPN8'!G19</f>
        <v>9000</v>
      </c>
      <c r="H17" s="30">
        <f t="shared" si="1"/>
        <v>11000</v>
      </c>
      <c r="I17" s="30">
        <f>'Tab 3'!H18</f>
        <v>11000</v>
      </c>
      <c r="J17" s="30">
        <f>'Tab 4-PPN1'!H19</f>
        <v>0</v>
      </c>
      <c r="K17" s="30">
        <f>'Tab 4-PPN2'!H19</f>
        <v>0</v>
      </c>
      <c r="L17" s="30">
        <f>'Tab 4-PPN3'!H19</f>
        <v>0</v>
      </c>
      <c r="M17" s="30">
        <f>'Tab 4-PPN4'!H19</f>
        <v>0</v>
      </c>
      <c r="N17" s="30">
        <f>'Tab 4-PPN5'!H19</f>
        <v>0</v>
      </c>
      <c r="O17" s="30">
        <f>'Tab 4-PPN6'!H19</f>
        <v>0</v>
      </c>
      <c r="P17" s="30">
        <f>'Tab 4-PPN7'!H19</f>
        <v>0</v>
      </c>
      <c r="Q17" s="144">
        <f>'Tab 4-PPN8'!H19</f>
        <v>0</v>
      </c>
    </row>
    <row r="18" spans="2:17" ht="18.75">
      <c r="B18" s="33">
        <v>6</v>
      </c>
      <c r="C18" s="119" t="s">
        <v>40</v>
      </c>
      <c r="D18" s="120">
        <v>613400</v>
      </c>
      <c r="E18" s="30">
        <f>'Tab 3'!E19+'Tab 4-PPN1'!E20+'Tab 4-PPN2'!E20+'Tab 4-PPN3'!E20+'Tab 4-PPN4'!E20+'Tab 4-PPN5'!E20+'Tab 4-PPN6'!E20+'Tab 4-PPN7'!E20+'Tab 4-PPN8'!E20</f>
        <v>15000</v>
      </c>
      <c r="F18" s="30">
        <f>'Tab 3'!F19+'Tab 4-PPN1'!F20+'Tab 4-PPN2'!F20+'Tab 4-PPN3'!F20+'Tab 4-PPN4'!F20+'Tab 4-PPN5'!F20+'Tab 4-PPN6'!F20+'Tab 4-PPN7'!F20+'Tab 4-PPN8'!F20</f>
        <v>0</v>
      </c>
      <c r="G18" s="30">
        <f>'Tab 3'!G19+'Tab 4-PPN1'!G20+'Tab 4-PPN2'!G20+'Tab 4-PPN3'!G20+'Tab 4-PPN4'!G20+'Tab 4-PPN5'!G20+'Tab 4-PPN6'!G20+'Tab 4-PPN7'!G20+'Tab 4-PPN8'!G20</f>
        <v>3000</v>
      </c>
      <c r="H18" s="30">
        <f t="shared" si="1"/>
        <v>12000</v>
      </c>
      <c r="I18" s="30">
        <f>'Tab 3'!H19</f>
        <v>12000</v>
      </c>
      <c r="J18" s="30">
        <f>'Tab 4-PPN1'!H20</f>
        <v>0</v>
      </c>
      <c r="K18" s="30">
        <f>'Tab 4-PPN2'!H20</f>
        <v>0</v>
      </c>
      <c r="L18" s="30">
        <f>'Tab 4-PPN3'!H20</f>
        <v>0</v>
      </c>
      <c r="M18" s="30">
        <f>'Tab 4-PPN4'!H20</f>
        <v>0</v>
      </c>
      <c r="N18" s="30">
        <f>'Tab 4-PPN5'!H20</f>
        <v>0</v>
      </c>
      <c r="O18" s="30">
        <f>'Tab 4-PPN6'!H20</f>
        <v>0</v>
      </c>
      <c r="P18" s="30">
        <f>'Tab 4-PPN7'!H20</f>
        <v>0</v>
      </c>
      <c r="Q18" s="144">
        <f>'Tab 4-PPN8'!H20</f>
        <v>0</v>
      </c>
    </row>
    <row r="19" spans="2:17" ht="37.5">
      <c r="B19" s="33">
        <v>7</v>
      </c>
      <c r="C19" s="126" t="s">
        <v>41</v>
      </c>
      <c r="D19" s="120">
        <v>613500</v>
      </c>
      <c r="E19" s="30">
        <f>'Tab 3'!E20+'Tab 4-PPN1'!E21+'Tab 4-PPN2'!E21+'Tab 4-PPN3'!E21+'Tab 4-PPN4'!E21+'Tab 4-PPN5'!E21+'Tab 4-PPN6'!E21+'Tab 4-PPN7'!E21+'Tab 4-PPN8'!E21</f>
        <v>9000</v>
      </c>
      <c r="F19" s="30">
        <f>'Tab 3'!F20+'Tab 4-PPN1'!F21+'Tab 4-PPN2'!F21+'Tab 4-PPN3'!F21+'Tab 4-PPN4'!F21+'Tab 4-PPN5'!F21+'Tab 4-PPN6'!F21+'Tab 4-PPN7'!F21+'Tab 4-PPN8'!F21</f>
        <v>0</v>
      </c>
      <c r="G19" s="30">
        <f>'Tab 3'!G20+'Tab 4-PPN1'!G21+'Tab 4-PPN2'!G21+'Tab 4-PPN3'!G21+'Tab 4-PPN4'!G21+'Tab 4-PPN5'!G21+'Tab 4-PPN6'!G21+'Tab 4-PPN7'!G21+'Tab 4-PPN8'!G21</f>
        <v>3500</v>
      </c>
      <c r="H19" s="30">
        <f t="shared" si="1"/>
        <v>5500</v>
      </c>
      <c r="I19" s="30">
        <f>'Tab 3'!H20</f>
        <v>5500</v>
      </c>
      <c r="J19" s="30">
        <f>'Tab 4-PPN1'!H21</f>
        <v>0</v>
      </c>
      <c r="K19" s="30">
        <f>'Tab 4-PPN2'!H21</f>
        <v>0</v>
      </c>
      <c r="L19" s="30">
        <f>'Tab 4-PPN3'!H21</f>
        <v>0</v>
      </c>
      <c r="M19" s="30">
        <f>'Tab 4-PPN4'!H21</f>
        <v>0</v>
      </c>
      <c r="N19" s="30">
        <f>'Tab 4-PPN5'!H21</f>
        <v>0</v>
      </c>
      <c r="O19" s="30">
        <f>'Tab 4-PPN6'!H21</f>
        <v>0</v>
      </c>
      <c r="P19" s="30">
        <f>'Tab 4-PPN7'!H21</f>
        <v>0</v>
      </c>
      <c r="Q19" s="144">
        <f>'Tab 4-PPN8'!H21</f>
        <v>0</v>
      </c>
    </row>
    <row r="20" spans="2:17" ht="18.75">
      <c r="B20" s="33">
        <v>8</v>
      </c>
      <c r="C20" s="119" t="s">
        <v>105</v>
      </c>
      <c r="D20" s="120">
        <v>613600</v>
      </c>
      <c r="E20" s="30">
        <f>'Tab 3'!E21+'Tab 4-PPN1'!E22+'Tab 4-PPN2'!E22+'Tab 4-PPN3'!E22+'Tab 4-PPN4'!E22+'Tab 4-PPN5'!E22+'Tab 4-PPN6'!E22+'Tab 4-PPN7'!E22+'Tab 4-PPN8'!E22</f>
        <v>130000</v>
      </c>
      <c r="F20" s="30">
        <f>'Tab 3'!F21+'Tab 4-PPN1'!F22+'Tab 4-PPN2'!F22+'Tab 4-PPN3'!F22+'Tab 4-PPN4'!F22+'Tab 4-PPN5'!F22+'Tab 4-PPN6'!F22+'Tab 4-PPN7'!F22+'Tab 4-PPN8'!F22</f>
        <v>0</v>
      </c>
      <c r="G20" s="30">
        <f>'Tab 3'!G21+'Tab 4-PPN1'!G22+'Tab 4-PPN2'!G22+'Tab 4-PPN3'!G22+'Tab 4-PPN4'!G22+'Tab 4-PPN5'!G22+'Tab 4-PPN6'!G22+'Tab 4-PPN7'!G22+'Tab 4-PPN8'!G22</f>
        <v>54500</v>
      </c>
      <c r="H20" s="30">
        <f t="shared" si="1"/>
        <v>75500</v>
      </c>
      <c r="I20" s="30">
        <f>'Tab 3'!H21</f>
        <v>75500</v>
      </c>
      <c r="J20" s="30">
        <f>'Tab 4-PPN1'!H22</f>
        <v>0</v>
      </c>
      <c r="K20" s="30">
        <f>'Tab 4-PPN2'!H22</f>
        <v>0</v>
      </c>
      <c r="L20" s="30">
        <f>'Tab 4-PPN3'!H22</f>
        <v>0</v>
      </c>
      <c r="M20" s="30">
        <f>'Tab 4-PPN4'!H22</f>
        <v>0</v>
      </c>
      <c r="N20" s="30">
        <f>'Tab 4-PPN5'!H22</f>
        <v>0</v>
      </c>
      <c r="O20" s="30">
        <f>'Tab 4-PPN6'!H22</f>
        <v>0</v>
      </c>
      <c r="P20" s="30">
        <f>'Tab 4-PPN7'!H22</f>
        <v>0</v>
      </c>
      <c r="Q20" s="144">
        <f>'Tab 4-PPN8'!H22</f>
        <v>0</v>
      </c>
    </row>
    <row r="21" spans="2:17" ht="18.75">
      <c r="B21" s="33">
        <v>9</v>
      </c>
      <c r="C21" s="119" t="s">
        <v>18</v>
      </c>
      <c r="D21" s="120">
        <v>613700</v>
      </c>
      <c r="E21" s="30">
        <f>'Tab 3'!E22+'Tab 4-PPN1'!E23+'Tab 4-PPN2'!E23+'Tab 4-PPN3'!E23+'Tab 4-PPN4'!E23+'Tab 4-PPN5'!E23+'Tab 4-PPN6'!E23+'Tab 4-PPN7'!E23+'Tab 4-PPN8'!E23</f>
        <v>12000</v>
      </c>
      <c r="F21" s="30">
        <f>'Tab 3'!F22+'Tab 4-PPN1'!F23+'Tab 4-PPN2'!F23+'Tab 4-PPN3'!F23+'Tab 4-PPN4'!F23+'Tab 4-PPN5'!F23+'Tab 4-PPN6'!F23+'Tab 4-PPN7'!F23+'Tab 4-PPN8'!F23</f>
        <v>0</v>
      </c>
      <c r="G21" s="30">
        <f>'Tab 3'!G22+'Tab 4-PPN1'!G23+'Tab 4-PPN2'!G23+'Tab 4-PPN3'!G23+'Tab 4-PPN4'!G23+'Tab 4-PPN5'!G23+'Tab 4-PPN6'!G23+'Tab 4-PPN7'!G23+'Tab 4-PPN8'!G23</f>
        <v>5000</v>
      </c>
      <c r="H21" s="30">
        <f t="shared" si="1"/>
        <v>7000</v>
      </c>
      <c r="I21" s="30">
        <f>'Tab 3'!H22</f>
        <v>7000</v>
      </c>
      <c r="J21" s="30">
        <f>'Tab 4-PPN1'!H23</f>
        <v>0</v>
      </c>
      <c r="K21" s="30">
        <f>'Tab 4-PPN2'!H23</f>
        <v>0</v>
      </c>
      <c r="L21" s="30">
        <f>'Tab 4-PPN3'!H23</f>
        <v>0</v>
      </c>
      <c r="M21" s="30">
        <f>'Tab 4-PPN4'!H23</f>
        <v>0</v>
      </c>
      <c r="N21" s="30">
        <f>'Tab 4-PPN5'!H23</f>
        <v>0</v>
      </c>
      <c r="O21" s="30">
        <f>'Tab 4-PPN6'!H23</f>
        <v>0</v>
      </c>
      <c r="P21" s="30">
        <f>'Tab 4-PPN7'!H23</f>
        <v>0</v>
      </c>
      <c r="Q21" s="144">
        <f>'Tab 4-PPN8'!H23</f>
        <v>0</v>
      </c>
    </row>
    <row r="22" spans="2:17" ht="37.5">
      <c r="B22" s="33">
        <v>10</v>
      </c>
      <c r="C22" s="126" t="s">
        <v>83</v>
      </c>
      <c r="D22" s="120">
        <v>613800</v>
      </c>
      <c r="E22" s="30">
        <f>'Tab 3'!E23+'Tab 4-PPN1'!E24+'Tab 4-PPN2'!E24+'Tab 4-PPN3'!E24+'Tab 4-PPN4'!E24+'Tab 4-PPN5'!E24+'Tab 4-PPN6'!E24+'Tab 4-PPN7'!E24+'Tab 4-PPN8'!E24</f>
        <v>2000</v>
      </c>
      <c r="F22" s="30">
        <f>'Tab 3'!F23+'Tab 4-PPN1'!F24+'Tab 4-PPN2'!F24+'Tab 4-PPN3'!F24+'Tab 4-PPN4'!F24+'Tab 4-PPN5'!F24+'Tab 4-PPN6'!F24+'Tab 4-PPN7'!F24+'Tab 4-PPN8'!F24</f>
        <v>0</v>
      </c>
      <c r="G22" s="30">
        <f>'Tab 3'!G23+'Tab 4-PPN1'!G24+'Tab 4-PPN2'!G24+'Tab 4-PPN3'!G24+'Tab 4-PPN4'!G24+'Tab 4-PPN5'!G24+'Tab 4-PPN6'!G24+'Tab 4-PPN7'!G24+'Tab 4-PPN8'!G24</f>
        <v>1000</v>
      </c>
      <c r="H22" s="30">
        <f t="shared" si="1"/>
        <v>1000</v>
      </c>
      <c r="I22" s="30">
        <f>'Tab 3'!H23</f>
        <v>1000</v>
      </c>
      <c r="J22" s="30">
        <f>'Tab 4-PPN1'!H24</f>
        <v>0</v>
      </c>
      <c r="K22" s="30">
        <f>'Tab 4-PPN2'!H24</f>
        <v>0</v>
      </c>
      <c r="L22" s="30">
        <f>'Tab 4-PPN3'!H24</f>
        <v>0</v>
      </c>
      <c r="M22" s="30">
        <f>'Tab 4-PPN4'!H24</f>
        <v>0</v>
      </c>
      <c r="N22" s="30">
        <f>'Tab 4-PPN5'!H24</f>
        <v>0</v>
      </c>
      <c r="O22" s="30">
        <f>'Tab 4-PPN6'!H24</f>
        <v>0</v>
      </c>
      <c r="P22" s="30">
        <f>'Tab 4-PPN7'!H24</f>
        <v>0</v>
      </c>
      <c r="Q22" s="144">
        <f>'Tab 4-PPN8'!H24</f>
        <v>0</v>
      </c>
    </row>
    <row r="23" spans="2:17" ht="37.5">
      <c r="B23" s="33">
        <v>11</v>
      </c>
      <c r="C23" s="126" t="s">
        <v>20</v>
      </c>
      <c r="D23" s="120">
        <v>613900</v>
      </c>
      <c r="E23" s="30">
        <f>'Tab 3'!E24+'Tab 4-PPN1'!E25+'Tab 4-PPN2'!E25+'Tab 4-PPN3'!E25+'Tab 4-PPN4'!E25+'Tab 4-PPN5'!E25+'Tab 4-PPN6'!E25+'Tab 4-PPN7'!E25+'Tab 4-PPN8'!E25</f>
        <v>179000</v>
      </c>
      <c r="F23" s="30">
        <f>'Tab 3'!F24+'Tab 4-PPN1'!F25+'Tab 4-PPN2'!F25+'Tab 4-PPN3'!F25+'Tab 4-PPN4'!F25+'Tab 4-PPN5'!F25+'Tab 4-PPN6'!F25+'Tab 4-PPN7'!F25+'Tab 4-PPN8'!F25</f>
        <v>0</v>
      </c>
      <c r="G23" s="30">
        <f>'Tab 3'!G24+'Tab 4-PPN1'!G25+'Tab 4-PPN2'!G25+'Tab 4-PPN3'!G25+'Tab 4-PPN4'!G25+'Tab 4-PPN5'!G25+'Tab 4-PPN6'!G25+'Tab 4-PPN7'!G25+'Tab 4-PPN8'!G25</f>
        <v>14500</v>
      </c>
      <c r="H23" s="30">
        <f t="shared" si="1"/>
        <v>164500</v>
      </c>
      <c r="I23" s="30">
        <f>'Tab 3'!H24</f>
        <v>14500</v>
      </c>
      <c r="J23" s="30">
        <f>'Tab 4-PPN1'!H25</f>
        <v>150000</v>
      </c>
      <c r="K23" s="30">
        <f>'Tab 4-PPN2'!H25</f>
        <v>0</v>
      </c>
      <c r="L23" s="30">
        <f>'Tab 4-PPN3'!H25</f>
        <v>0</v>
      </c>
      <c r="M23" s="30">
        <f>'Tab 4-PPN4'!H25</f>
        <v>0</v>
      </c>
      <c r="N23" s="30">
        <f>'Tab 4-PPN5'!H25</f>
        <v>0</v>
      </c>
      <c r="O23" s="30">
        <f>'Tab 4-PPN6'!H25</f>
        <v>0</v>
      </c>
      <c r="P23" s="30">
        <f>'Tab 4-PPN7'!H25</f>
        <v>0</v>
      </c>
      <c r="Q23" s="144">
        <f>'Tab 4-PPN8'!H25</f>
        <v>0</v>
      </c>
    </row>
    <row r="24" spans="2:18" s="156" customFormat="1" ht="65.25" customHeight="1" thickBot="1">
      <c r="B24" s="169" t="s">
        <v>21</v>
      </c>
      <c r="C24" s="163" t="s">
        <v>109</v>
      </c>
      <c r="D24" s="168">
        <v>614000</v>
      </c>
      <c r="E24" s="164">
        <f>E25+E28+E30+E39+E42+E44</f>
        <v>0</v>
      </c>
      <c r="F24" s="164">
        <f>F25+F28+F30+F39+F42+F44</f>
        <v>0</v>
      </c>
      <c r="G24" s="164">
        <f>G25+G28+G30+G39+G42+G44</f>
        <v>0</v>
      </c>
      <c r="H24" s="164">
        <f>H25+H28+H30+H39+H42+H44</f>
        <v>0</v>
      </c>
      <c r="I24" s="164">
        <f aca="true" t="shared" si="2" ref="I24:Q24">I25+I28+I30+I39+I42+I44</f>
        <v>0</v>
      </c>
      <c r="J24" s="164">
        <f t="shared" si="2"/>
        <v>0</v>
      </c>
      <c r="K24" s="164">
        <f t="shared" si="2"/>
        <v>0</v>
      </c>
      <c r="L24" s="164">
        <f t="shared" si="2"/>
        <v>0</v>
      </c>
      <c r="M24" s="164">
        <f t="shared" si="2"/>
        <v>0</v>
      </c>
      <c r="N24" s="164">
        <f t="shared" si="2"/>
        <v>0</v>
      </c>
      <c r="O24" s="164">
        <f t="shared" si="2"/>
        <v>0</v>
      </c>
      <c r="P24" s="164">
        <f t="shared" si="2"/>
        <v>0</v>
      </c>
      <c r="Q24" s="170">
        <f t="shared" si="2"/>
        <v>0</v>
      </c>
      <c r="R24" s="165"/>
    </row>
    <row r="25" spans="2:17" ht="18.75">
      <c r="B25" s="138">
        <v>1</v>
      </c>
      <c r="C25" s="126" t="s">
        <v>85</v>
      </c>
      <c r="D25" s="124">
        <v>614100</v>
      </c>
      <c r="E25" s="30">
        <f>'Tab 3'!E26+'Tab 4-PPN1'!E27+'Tab 4-PPN2'!E27+'Tab 4-PPN3'!E27+'Tab 4-PPN4'!E27+'Tab 4-PPN5'!E27+'Tab 4-PPN6'!E27+'Tab 4-PPN7'!E27+'Tab 4-PPN8'!E27</f>
        <v>0</v>
      </c>
      <c r="F25" s="30">
        <f>'Tab 3'!F26+'Tab 4-PPN1'!F27+'Tab 4-PPN2'!F27+'Tab 4-PPN3'!F27+'Tab 4-PPN4'!F27+'Tab 4-PPN5'!F27+'Tab 4-PPN6'!F27+'Tab 4-PPN7'!F27+'Tab 4-PPN8'!F27</f>
        <v>0</v>
      </c>
      <c r="G25" s="30">
        <f>'Tab 3'!G26+'Tab 4-PPN1'!G27+'Tab 4-PPN2'!G27+'Tab 4-PPN3'!G27+'Tab 4-PPN4'!G27+'Tab 4-PPN5'!G27+'Tab 4-PPN6'!G27+'Tab 4-PPN7'!G27+'Tab 4-PPN8'!G27</f>
        <v>0</v>
      </c>
      <c r="H25" s="30">
        <f t="shared" si="1"/>
        <v>0</v>
      </c>
      <c r="I25" s="30">
        <f>'Tab 3'!H26</f>
        <v>0</v>
      </c>
      <c r="J25" s="30">
        <f>'Tab 4-PPN1'!H27</f>
        <v>0</v>
      </c>
      <c r="K25" s="30">
        <f>'Tab 4-PPN2'!H27</f>
        <v>0</v>
      </c>
      <c r="L25" s="30">
        <f>'Tab 4-PPN3'!H27</f>
        <v>0</v>
      </c>
      <c r="M25" s="30">
        <f>'Tab 4-PPN4'!H27</f>
        <v>0</v>
      </c>
      <c r="N25" s="30">
        <f>'Tab 4-PPN5'!H27</f>
        <v>0</v>
      </c>
      <c r="O25" s="30">
        <f>'Tab 4-PPN6'!H27</f>
        <v>0</v>
      </c>
      <c r="P25" s="30">
        <f>'Tab 4-PPN7'!H27</f>
        <v>0</v>
      </c>
      <c r="Q25" s="144">
        <f>'Tab 4-PPN8'!H27</f>
        <v>0</v>
      </c>
    </row>
    <row r="26" spans="2:17" ht="18.75">
      <c r="B26" s="138"/>
      <c r="C26" s="123"/>
      <c r="D26" s="124"/>
      <c r="E26" s="30">
        <f>'Tab 3'!E27+'Tab 4-PPN1'!E28+'Tab 4-PPN2'!E28+'Tab 4-PPN3'!E28+'Tab 4-PPN4'!E28+'Tab 4-PPN5'!E28+'Tab 4-PPN6'!E28+'Tab 4-PPN7'!E28+'Tab 4-PPN8'!E28</f>
        <v>0</v>
      </c>
      <c r="F26" s="30">
        <f>'Tab 3'!F27+'Tab 4-PPN1'!F28+'Tab 4-PPN2'!F28+'Tab 4-PPN3'!F28+'Tab 4-PPN4'!F28+'Tab 4-PPN5'!F28+'Tab 4-PPN6'!F28+'Tab 4-PPN7'!F28+'Tab 4-PPN8'!F28</f>
        <v>0</v>
      </c>
      <c r="G26" s="30">
        <f>'Tab 3'!G27+'Tab 4-PPN1'!G28+'Tab 4-PPN2'!G28+'Tab 4-PPN3'!G28+'Tab 4-PPN4'!G28+'Tab 4-PPN5'!G28+'Tab 4-PPN6'!G28+'Tab 4-PPN7'!G28+'Tab 4-PPN8'!G28</f>
        <v>0</v>
      </c>
      <c r="H26" s="30">
        <f t="shared" si="1"/>
        <v>0</v>
      </c>
      <c r="I26" s="30">
        <f>'Tab 3'!H27</f>
        <v>0</v>
      </c>
      <c r="J26" s="30">
        <f>'Tab 4-PPN1'!H28</f>
        <v>0</v>
      </c>
      <c r="K26" s="30">
        <f>'Tab 4-PPN2'!H28</f>
        <v>0</v>
      </c>
      <c r="L26" s="30">
        <f>'Tab 4-PPN3'!H28</f>
        <v>0</v>
      </c>
      <c r="M26" s="30">
        <f>'Tab 4-PPN4'!H28</f>
        <v>0</v>
      </c>
      <c r="N26" s="30">
        <f>'Tab 4-PPN5'!H28</f>
        <v>0</v>
      </c>
      <c r="O26" s="30">
        <f>'Tab 4-PPN6'!H28</f>
        <v>0</v>
      </c>
      <c r="P26" s="30">
        <f>'Tab 4-PPN7'!H28</f>
        <v>0</v>
      </c>
      <c r="Q26" s="144">
        <f>'Tab 4-PPN8'!H28</f>
        <v>0</v>
      </c>
    </row>
    <row r="27" spans="2:17" ht="18.75">
      <c r="B27" s="138"/>
      <c r="C27" s="123"/>
      <c r="D27" s="124"/>
      <c r="E27" s="30">
        <f>'Tab 3'!E28+'Tab 4-PPN1'!E29+'Tab 4-PPN2'!E29+'Tab 4-PPN3'!E29+'Tab 4-PPN4'!E29+'Tab 4-PPN5'!E29+'Tab 4-PPN6'!E29+'Tab 4-PPN7'!E29+'Tab 4-PPN8'!E29</f>
        <v>0</v>
      </c>
      <c r="F27" s="30">
        <f>'Tab 3'!F28+'Tab 4-PPN1'!F29+'Tab 4-PPN2'!F29+'Tab 4-PPN3'!F29+'Tab 4-PPN4'!F29+'Tab 4-PPN5'!F29+'Tab 4-PPN6'!F29+'Tab 4-PPN7'!F29+'Tab 4-PPN8'!F29</f>
        <v>0</v>
      </c>
      <c r="G27" s="30">
        <f>'Tab 3'!G28+'Tab 4-PPN1'!G29+'Tab 4-PPN2'!G29+'Tab 4-PPN3'!G29+'Tab 4-PPN4'!G29+'Tab 4-PPN5'!G29+'Tab 4-PPN6'!G29+'Tab 4-PPN7'!G29+'Tab 4-PPN8'!G29</f>
        <v>0</v>
      </c>
      <c r="H27" s="30">
        <f t="shared" si="1"/>
        <v>0</v>
      </c>
      <c r="I27" s="30">
        <f>'Tab 3'!H28</f>
        <v>0</v>
      </c>
      <c r="J27" s="30">
        <f>'Tab 4-PPN1'!H29</f>
        <v>0</v>
      </c>
      <c r="K27" s="30">
        <f>'Tab 4-PPN2'!H29</f>
        <v>0</v>
      </c>
      <c r="L27" s="30">
        <f>'Tab 4-PPN3'!H29</f>
        <v>0</v>
      </c>
      <c r="M27" s="30">
        <f>'Tab 4-PPN4'!H29</f>
        <v>0</v>
      </c>
      <c r="N27" s="30">
        <f>'Tab 4-PPN5'!H29</f>
        <v>0</v>
      </c>
      <c r="O27" s="30">
        <f>'Tab 4-PPN6'!H29</f>
        <v>0</v>
      </c>
      <c r="P27" s="30">
        <f>'Tab 4-PPN7'!H29</f>
        <v>0</v>
      </c>
      <c r="Q27" s="144">
        <f>'Tab 4-PPN8'!H29</f>
        <v>0</v>
      </c>
    </row>
    <row r="28" spans="2:17" ht="18.75">
      <c r="B28" s="138">
        <v>2</v>
      </c>
      <c r="C28" s="123" t="s">
        <v>86</v>
      </c>
      <c r="D28" s="124">
        <v>614200</v>
      </c>
      <c r="E28" s="30">
        <f>'Tab 3'!E29+'Tab 4-PPN1'!E30+'Tab 4-PPN2'!E30+'Tab 4-PPN3'!E30+'Tab 4-PPN4'!E30+'Tab 4-PPN5'!E30+'Tab 4-PPN6'!E30+'Tab 4-PPN7'!E30+'Tab 4-PPN8'!E30</f>
        <v>0</v>
      </c>
      <c r="F28" s="30">
        <f>'Tab 3'!F29+'Tab 4-PPN1'!F30+'Tab 4-PPN2'!F30+'Tab 4-PPN3'!F30+'Tab 4-PPN4'!F30+'Tab 4-PPN5'!F30+'Tab 4-PPN6'!F30+'Tab 4-PPN7'!F30+'Tab 4-PPN8'!F30</f>
        <v>0</v>
      </c>
      <c r="G28" s="30">
        <f>'Tab 3'!G29+'Tab 4-PPN1'!G30+'Tab 4-PPN2'!G30+'Tab 4-PPN3'!G30+'Tab 4-PPN4'!G30+'Tab 4-PPN5'!G30+'Tab 4-PPN6'!G30+'Tab 4-PPN7'!G30+'Tab 4-PPN8'!G30</f>
        <v>0</v>
      </c>
      <c r="H28" s="30">
        <f t="shared" si="1"/>
        <v>0</v>
      </c>
      <c r="I28" s="30">
        <f>'Tab 3'!H29</f>
        <v>0</v>
      </c>
      <c r="J28" s="30">
        <f>'Tab 4-PPN1'!H30</f>
        <v>0</v>
      </c>
      <c r="K28" s="30">
        <f>'Tab 4-PPN2'!H30</f>
        <v>0</v>
      </c>
      <c r="L28" s="30">
        <f>'Tab 4-PPN3'!H30</f>
        <v>0</v>
      </c>
      <c r="M28" s="30">
        <f>'Tab 4-PPN4'!H30</f>
        <v>0</v>
      </c>
      <c r="N28" s="30">
        <f>'Tab 4-PPN5'!H30</f>
        <v>0</v>
      </c>
      <c r="O28" s="30">
        <f>'Tab 4-PPN6'!H30</f>
        <v>0</v>
      </c>
      <c r="P28" s="30">
        <f>'Tab 4-PPN7'!H30</f>
        <v>0</v>
      </c>
      <c r="Q28" s="144">
        <f>'Tab 4-PPN8'!H30</f>
        <v>0</v>
      </c>
    </row>
    <row r="29" spans="2:17" ht="18.75">
      <c r="B29" s="138"/>
      <c r="C29" s="123"/>
      <c r="D29" s="124"/>
      <c r="E29" s="30">
        <f>'Tab 3'!E30+'Tab 4-PPN1'!E31+'Tab 4-PPN2'!E31+'Tab 4-PPN3'!E31+'Tab 4-PPN4'!E31+'Tab 4-PPN5'!E31+'Tab 4-PPN6'!E31+'Tab 4-PPN7'!E31+'Tab 4-PPN8'!E31</f>
        <v>0</v>
      </c>
      <c r="F29" s="30">
        <f>'Tab 3'!F30+'Tab 4-PPN1'!F31+'Tab 4-PPN2'!F31+'Tab 4-PPN3'!F31+'Tab 4-PPN4'!F31+'Tab 4-PPN5'!F31+'Tab 4-PPN6'!F31+'Tab 4-PPN7'!F31+'Tab 4-PPN8'!F31</f>
        <v>0</v>
      </c>
      <c r="G29" s="30">
        <f>'Tab 3'!G30+'Tab 4-PPN1'!G31+'Tab 4-PPN2'!G31+'Tab 4-PPN3'!G31+'Tab 4-PPN4'!G31+'Tab 4-PPN5'!G31+'Tab 4-PPN6'!G31+'Tab 4-PPN7'!G31+'Tab 4-PPN8'!G31</f>
        <v>0</v>
      </c>
      <c r="H29" s="30">
        <f t="shared" si="1"/>
        <v>0</v>
      </c>
      <c r="I29" s="30">
        <f>'Tab 3'!H30</f>
        <v>0</v>
      </c>
      <c r="J29" s="30">
        <f>'Tab 4-PPN1'!H31</f>
        <v>0</v>
      </c>
      <c r="K29" s="30">
        <f>'Tab 4-PPN2'!H31</f>
        <v>0</v>
      </c>
      <c r="L29" s="30">
        <f>'Tab 4-PPN3'!H31</f>
        <v>0</v>
      </c>
      <c r="M29" s="30">
        <f>'Tab 4-PPN4'!H31</f>
        <v>0</v>
      </c>
      <c r="N29" s="30">
        <f>'Tab 4-PPN5'!H31</f>
        <v>0</v>
      </c>
      <c r="O29" s="30">
        <f>'Tab 4-PPN6'!H31</f>
        <v>0</v>
      </c>
      <c r="P29" s="30">
        <f>'Tab 4-PPN7'!H31</f>
        <v>0</v>
      </c>
      <c r="Q29" s="144">
        <f>'Tab 4-PPN8'!H31</f>
        <v>0</v>
      </c>
    </row>
    <row r="30" spans="2:17" ht="37.5">
      <c r="B30" s="138">
        <v>3</v>
      </c>
      <c r="C30" s="126" t="s">
        <v>87</v>
      </c>
      <c r="D30" s="124">
        <v>614300</v>
      </c>
      <c r="E30" s="30">
        <f>'Tab 3'!E31+'Tab 4-PPN1'!E32+'Tab 4-PPN2'!E32+'Tab 4-PPN3'!E32+'Tab 4-PPN4'!E32+'Tab 4-PPN5'!E32+'Tab 4-PPN6'!E32+'Tab 4-PPN7'!E32+'Tab 4-PPN8'!E32</f>
        <v>0</v>
      </c>
      <c r="F30" s="30">
        <f>'Tab 3'!F31+'Tab 4-PPN1'!F32+'Tab 4-PPN2'!F32+'Tab 4-PPN3'!F32+'Tab 4-PPN4'!F32+'Tab 4-PPN5'!F32+'Tab 4-PPN6'!F32+'Tab 4-PPN7'!F32+'Tab 4-PPN8'!F32</f>
        <v>0</v>
      </c>
      <c r="G30" s="30">
        <f>'Tab 3'!G31+'Tab 4-PPN1'!G32+'Tab 4-PPN2'!G32+'Tab 4-PPN3'!G32+'Tab 4-PPN4'!G32+'Tab 4-PPN5'!G32+'Tab 4-PPN6'!G32+'Tab 4-PPN7'!G32+'Tab 4-PPN8'!G32</f>
        <v>0</v>
      </c>
      <c r="H30" s="30">
        <f t="shared" si="1"/>
        <v>0</v>
      </c>
      <c r="I30" s="30">
        <f>'Tab 3'!H31</f>
        <v>0</v>
      </c>
      <c r="J30" s="30">
        <f>'Tab 4-PPN1'!H32</f>
        <v>0</v>
      </c>
      <c r="K30" s="30">
        <f>'Tab 4-PPN2'!H32</f>
        <v>0</v>
      </c>
      <c r="L30" s="30">
        <f>'Tab 4-PPN3'!H32</f>
        <v>0</v>
      </c>
      <c r="M30" s="30">
        <f>'Tab 4-PPN4'!H32</f>
        <v>0</v>
      </c>
      <c r="N30" s="30">
        <f>'Tab 4-PPN5'!H32</f>
        <v>0</v>
      </c>
      <c r="O30" s="30">
        <f>'Tab 4-PPN6'!H32</f>
        <v>0</v>
      </c>
      <c r="P30" s="30">
        <f>'Tab 4-PPN7'!H32</f>
        <v>0</v>
      </c>
      <c r="Q30" s="144">
        <f>'Tab 4-PPN8'!H32</f>
        <v>0</v>
      </c>
    </row>
    <row r="31" spans="2:17" ht="18.75">
      <c r="B31" s="138"/>
      <c r="C31" s="123"/>
      <c r="D31" s="124"/>
      <c r="E31" s="30">
        <f>'Tab 3'!E32+'Tab 4-PPN1'!E33+'Tab 4-PPN2'!E33+'Tab 4-PPN3'!E33+'Tab 4-PPN4'!E33+'Tab 4-PPN5'!E33+'Tab 4-PPN6'!E33+'Tab 4-PPN7'!E33+'Tab 4-PPN8'!E33</f>
        <v>0</v>
      </c>
      <c r="F31" s="30">
        <f>'Tab 3'!F32+'Tab 4-PPN1'!F33+'Tab 4-PPN2'!F33+'Tab 4-PPN3'!F33+'Tab 4-PPN4'!F33+'Tab 4-PPN5'!F33+'Tab 4-PPN6'!F33+'Tab 4-PPN7'!F33+'Tab 4-PPN8'!F33</f>
        <v>0</v>
      </c>
      <c r="G31" s="30">
        <f>'Tab 3'!G32+'Tab 4-PPN1'!G33+'Tab 4-PPN2'!G33+'Tab 4-PPN3'!G33+'Tab 4-PPN4'!G33+'Tab 4-PPN5'!G33+'Tab 4-PPN6'!G33+'Tab 4-PPN7'!G33+'Tab 4-PPN8'!G33</f>
        <v>0</v>
      </c>
      <c r="H31" s="30">
        <f t="shared" si="1"/>
        <v>0</v>
      </c>
      <c r="I31" s="30">
        <f>'Tab 3'!H32</f>
        <v>0</v>
      </c>
      <c r="J31" s="30">
        <f>'Tab 4-PPN1'!H33</f>
        <v>0</v>
      </c>
      <c r="K31" s="30">
        <f>'Tab 4-PPN2'!H33</f>
        <v>0</v>
      </c>
      <c r="L31" s="30">
        <f>'Tab 4-PPN3'!H33</f>
        <v>0</v>
      </c>
      <c r="M31" s="30">
        <f>'Tab 4-PPN4'!H33</f>
        <v>0</v>
      </c>
      <c r="N31" s="30">
        <f>'Tab 4-PPN5'!H33</f>
        <v>0</v>
      </c>
      <c r="O31" s="30">
        <f>'Tab 4-PPN6'!H33</f>
        <v>0</v>
      </c>
      <c r="P31" s="30">
        <f>'Tab 4-PPN7'!H33</f>
        <v>0</v>
      </c>
      <c r="Q31" s="144">
        <f>'Tab 4-PPN8'!H33</f>
        <v>0</v>
      </c>
    </row>
    <row r="32" spans="2:17" ht="18.75">
      <c r="B32" s="138"/>
      <c r="C32" s="123"/>
      <c r="D32" s="124"/>
      <c r="E32" s="30">
        <f>'Tab 3'!E33+'Tab 4-PPN1'!E34+'Tab 4-PPN2'!E34+'Tab 4-PPN3'!E34+'Tab 4-PPN4'!E34+'Tab 4-PPN5'!E34+'Tab 4-PPN6'!E34+'Tab 4-PPN7'!E34+'Tab 4-PPN8'!E34</f>
        <v>0</v>
      </c>
      <c r="F32" s="30">
        <f>'Tab 3'!F33+'Tab 4-PPN1'!F34+'Tab 4-PPN2'!F34+'Tab 4-PPN3'!F34+'Tab 4-PPN4'!F34+'Tab 4-PPN5'!F34+'Tab 4-PPN6'!F34+'Tab 4-PPN7'!F34+'Tab 4-PPN8'!F34</f>
        <v>0</v>
      </c>
      <c r="G32" s="30">
        <f>'Tab 3'!G33+'Tab 4-PPN1'!G34+'Tab 4-PPN2'!G34+'Tab 4-PPN3'!G34+'Tab 4-PPN4'!G34+'Tab 4-PPN5'!G34+'Tab 4-PPN6'!G34+'Tab 4-PPN7'!G34+'Tab 4-PPN8'!G34</f>
        <v>0</v>
      </c>
      <c r="H32" s="30">
        <f t="shared" si="1"/>
        <v>0</v>
      </c>
      <c r="I32" s="30">
        <f>'Tab 3'!H33</f>
        <v>0</v>
      </c>
      <c r="J32" s="30">
        <f>'Tab 4-PPN1'!H34</f>
        <v>0</v>
      </c>
      <c r="K32" s="30">
        <f>'Tab 4-PPN2'!H34</f>
        <v>0</v>
      </c>
      <c r="L32" s="30">
        <f>'Tab 4-PPN3'!H34</f>
        <v>0</v>
      </c>
      <c r="M32" s="30">
        <f>'Tab 4-PPN4'!H34</f>
        <v>0</v>
      </c>
      <c r="N32" s="30">
        <f>'Tab 4-PPN5'!H34</f>
        <v>0</v>
      </c>
      <c r="O32" s="30">
        <f>'Tab 4-PPN6'!H34</f>
        <v>0</v>
      </c>
      <c r="P32" s="30">
        <f>'Tab 4-PPN7'!H34</f>
        <v>0</v>
      </c>
      <c r="Q32" s="144">
        <f>'Tab 4-PPN8'!H34</f>
        <v>0</v>
      </c>
    </row>
    <row r="33" spans="2:17" ht="18.75">
      <c r="B33" s="138"/>
      <c r="C33" s="123"/>
      <c r="D33" s="124"/>
      <c r="E33" s="30">
        <f>'Tab 3'!E34+'Tab 4-PPN1'!E35+'Tab 4-PPN2'!E35+'Tab 4-PPN3'!E35+'Tab 4-PPN4'!E35+'Tab 4-PPN5'!E35+'Tab 4-PPN6'!E35+'Tab 4-PPN7'!E35+'Tab 4-PPN8'!E35</f>
        <v>0</v>
      </c>
      <c r="F33" s="30">
        <f>'Tab 3'!F34+'Tab 4-PPN1'!F35+'Tab 4-PPN2'!F35+'Tab 4-PPN3'!F35+'Tab 4-PPN4'!F35+'Tab 4-PPN5'!F35+'Tab 4-PPN6'!F35+'Tab 4-PPN7'!F35+'Tab 4-PPN8'!F35</f>
        <v>0</v>
      </c>
      <c r="G33" s="30">
        <f>'Tab 3'!G34+'Tab 4-PPN1'!G35+'Tab 4-PPN2'!G35+'Tab 4-PPN3'!G35+'Tab 4-PPN4'!G35+'Tab 4-PPN5'!G35+'Tab 4-PPN6'!G35+'Tab 4-PPN7'!G35+'Tab 4-PPN8'!G35</f>
        <v>0</v>
      </c>
      <c r="H33" s="30">
        <f t="shared" si="1"/>
        <v>0</v>
      </c>
      <c r="I33" s="30">
        <f>'Tab 3'!H34</f>
        <v>0</v>
      </c>
      <c r="J33" s="30">
        <f>'Tab 4-PPN1'!H35</f>
        <v>0</v>
      </c>
      <c r="K33" s="30">
        <f>'Tab 4-PPN2'!H35</f>
        <v>0</v>
      </c>
      <c r="L33" s="30">
        <f>'Tab 4-PPN3'!H35</f>
        <v>0</v>
      </c>
      <c r="M33" s="30">
        <f>'Tab 4-PPN4'!H35</f>
        <v>0</v>
      </c>
      <c r="N33" s="30">
        <f>'Tab 4-PPN5'!H35</f>
        <v>0</v>
      </c>
      <c r="O33" s="30">
        <f>'Tab 4-PPN6'!H35</f>
        <v>0</v>
      </c>
      <c r="P33" s="30">
        <f>'Tab 4-PPN7'!H35</f>
        <v>0</v>
      </c>
      <c r="Q33" s="144">
        <f>'Tab 4-PPN8'!H35</f>
        <v>0</v>
      </c>
    </row>
    <row r="34" spans="2:17" ht="18.75">
      <c r="B34" s="138"/>
      <c r="C34" s="123"/>
      <c r="D34" s="124"/>
      <c r="E34" s="30">
        <f>'Tab 3'!E35+'Tab 4-PPN1'!E36+'Tab 4-PPN2'!E36+'Tab 4-PPN3'!E36+'Tab 4-PPN4'!E36+'Tab 4-PPN5'!E36+'Tab 4-PPN6'!E36+'Tab 4-PPN7'!E36+'Tab 4-PPN8'!E36</f>
        <v>0</v>
      </c>
      <c r="F34" s="30">
        <f>'Tab 3'!F35+'Tab 4-PPN1'!F36+'Tab 4-PPN2'!F36+'Tab 4-PPN3'!F36+'Tab 4-PPN4'!F36+'Tab 4-PPN5'!F36+'Tab 4-PPN6'!F36+'Tab 4-PPN7'!F36+'Tab 4-PPN8'!F36</f>
        <v>0</v>
      </c>
      <c r="G34" s="30">
        <f>'Tab 3'!G35+'Tab 4-PPN1'!G36+'Tab 4-PPN2'!G36+'Tab 4-PPN3'!G36+'Tab 4-PPN4'!G36+'Tab 4-PPN5'!G36+'Tab 4-PPN6'!G36+'Tab 4-PPN7'!G36+'Tab 4-PPN8'!G36</f>
        <v>0</v>
      </c>
      <c r="H34" s="30">
        <f t="shared" si="1"/>
        <v>0</v>
      </c>
      <c r="I34" s="30">
        <f>'Tab 3'!H35</f>
        <v>0</v>
      </c>
      <c r="J34" s="30">
        <f>'Tab 4-PPN1'!H36</f>
        <v>0</v>
      </c>
      <c r="K34" s="30">
        <f>'Tab 4-PPN2'!H36</f>
        <v>0</v>
      </c>
      <c r="L34" s="30">
        <f>'Tab 4-PPN3'!H36</f>
        <v>0</v>
      </c>
      <c r="M34" s="30">
        <f>'Tab 4-PPN4'!H36</f>
        <v>0</v>
      </c>
      <c r="N34" s="30">
        <f>'Tab 4-PPN5'!H36</f>
        <v>0</v>
      </c>
      <c r="O34" s="30">
        <f>'Tab 4-PPN6'!H36</f>
        <v>0</v>
      </c>
      <c r="P34" s="30">
        <f>'Tab 4-PPN7'!H36</f>
        <v>0</v>
      </c>
      <c r="Q34" s="144">
        <f>'Tab 4-PPN8'!H36</f>
        <v>0</v>
      </c>
    </row>
    <row r="35" spans="2:17" ht="18.75">
      <c r="B35" s="33"/>
      <c r="C35" s="142"/>
      <c r="D35" s="143"/>
      <c r="E35" s="30">
        <f>'Tab 3'!E36+'Tab 4-PPN1'!E37+'Tab 4-PPN2'!E37+'Tab 4-PPN3'!E37+'Tab 4-PPN4'!E37+'Tab 4-PPN5'!E37+'Tab 4-PPN6'!E37+'Tab 4-PPN7'!E37+'Tab 4-PPN8'!E37</f>
        <v>0</v>
      </c>
      <c r="F35" s="30">
        <f>'Tab 3'!F36+'Tab 4-PPN1'!F37+'Tab 4-PPN2'!F37+'Tab 4-PPN3'!F37+'Tab 4-PPN4'!F37+'Tab 4-PPN5'!F37+'Tab 4-PPN6'!F37+'Tab 4-PPN7'!F37+'Tab 4-PPN8'!F37</f>
        <v>0</v>
      </c>
      <c r="G35" s="30">
        <f>'Tab 3'!G36+'Tab 4-PPN1'!G37+'Tab 4-PPN2'!G37+'Tab 4-PPN3'!G37+'Tab 4-PPN4'!G37+'Tab 4-PPN5'!G37+'Tab 4-PPN6'!G37+'Tab 4-PPN7'!G37+'Tab 4-PPN8'!G37</f>
        <v>0</v>
      </c>
      <c r="H35" s="30">
        <f t="shared" si="1"/>
        <v>0</v>
      </c>
      <c r="I35" s="30">
        <f>'Tab 3'!H36</f>
        <v>0</v>
      </c>
      <c r="J35" s="30">
        <f>'Tab 4-PPN1'!H37</f>
        <v>0</v>
      </c>
      <c r="K35" s="30">
        <f>'Tab 4-PPN2'!H37</f>
        <v>0</v>
      </c>
      <c r="L35" s="30">
        <f>'Tab 4-PPN3'!H37</f>
        <v>0</v>
      </c>
      <c r="M35" s="30">
        <f>'Tab 4-PPN4'!H37</f>
        <v>0</v>
      </c>
      <c r="N35" s="30">
        <f>'Tab 4-PPN5'!H37</f>
        <v>0</v>
      </c>
      <c r="O35" s="30">
        <f>'Tab 4-PPN6'!H37</f>
        <v>0</v>
      </c>
      <c r="P35" s="30">
        <f>'Tab 4-PPN7'!H37</f>
        <v>0</v>
      </c>
      <c r="Q35" s="144">
        <f>'Tab 4-PPN8'!H37</f>
        <v>0</v>
      </c>
    </row>
    <row r="36" spans="2:17" ht="18.75">
      <c r="B36" s="138"/>
      <c r="C36" s="123"/>
      <c r="D36" s="124"/>
      <c r="E36" s="30">
        <f>'Tab 3'!E37+'Tab 4-PPN1'!E38+'Tab 4-PPN2'!E38+'Tab 4-PPN3'!E38+'Tab 4-PPN4'!E38+'Tab 4-PPN5'!E38+'Tab 4-PPN6'!E38+'Tab 4-PPN7'!E38+'Tab 4-PPN8'!E38</f>
        <v>0</v>
      </c>
      <c r="F36" s="30">
        <f>'Tab 3'!F37+'Tab 4-PPN1'!F38+'Tab 4-PPN2'!F38+'Tab 4-PPN3'!F38+'Tab 4-PPN4'!F38+'Tab 4-PPN5'!F38+'Tab 4-PPN6'!F38+'Tab 4-PPN7'!F38+'Tab 4-PPN8'!F38</f>
        <v>0</v>
      </c>
      <c r="G36" s="30">
        <f>'Tab 3'!G37+'Tab 4-PPN1'!G38+'Tab 4-PPN2'!G38+'Tab 4-PPN3'!G38+'Tab 4-PPN4'!G38+'Tab 4-PPN5'!G38+'Tab 4-PPN6'!G38+'Tab 4-PPN7'!G38+'Tab 4-PPN8'!G38</f>
        <v>0</v>
      </c>
      <c r="H36" s="30">
        <f t="shared" si="1"/>
        <v>0</v>
      </c>
      <c r="I36" s="30">
        <f>'Tab 3'!H37</f>
        <v>0</v>
      </c>
      <c r="J36" s="30">
        <f>'Tab 4-PPN1'!H38</f>
        <v>0</v>
      </c>
      <c r="K36" s="30">
        <f>'Tab 4-PPN2'!H38</f>
        <v>0</v>
      </c>
      <c r="L36" s="30">
        <f>'Tab 4-PPN3'!H38</f>
        <v>0</v>
      </c>
      <c r="M36" s="30">
        <f>'Tab 4-PPN4'!H38</f>
        <v>0</v>
      </c>
      <c r="N36" s="30">
        <f>'Tab 4-PPN5'!H38</f>
        <v>0</v>
      </c>
      <c r="O36" s="30">
        <f>'Tab 4-PPN6'!H38</f>
        <v>0</v>
      </c>
      <c r="P36" s="30">
        <f>'Tab 4-PPN7'!H38</f>
        <v>0</v>
      </c>
      <c r="Q36" s="144">
        <f>'Tab 4-PPN8'!H38</f>
        <v>0</v>
      </c>
    </row>
    <row r="37" spans="2:17" ht="18.75">
      <c r="B37" s="33"/>
      <c r="C37" s="142"/>
      <c r="D37" s="143"/>
      <c r="E37" s="30">
        <f>'Tab 3'!E38+'Tab 4-PPN1'!E39+'Tab 4-PPN2'!E39+'Tab 4-PPN3'!E39+'Tab 4-PPN4'!E39+'Tab 4-PPN5'!E39+'Tab 4-PPN6'!E39+'Tab 4-PPN7'!E39+'Tab 4-PPN8'!E39</f>
        <v>0</v>
      </c>
      <c r="F37" s="30">
        <f>'Tab 3'!F38+'Tab 4-PPN1'!F39+'Tab 4-PPN2'!F39+'Tab 4-PPN3'!F39+'Tab 4-PPN4'!F39+'Tab 4-PPN5'!F39+'Tab 4-PPN6'!F39+'Tab 4-PPN7'!F39+'Tab 4-PPN8'!F39</f>
        <v>0</v>
      </c>
      <c r="G37" s="30">
        <f>'Tab 3'!G38+'Tab 4-PPN1'!G39+'Tab 4-PPN2'!G39+'Tab 4-PPN3'!G39+'Tab 4-PPN4'!G39+'Tab 4-PPN5'!G39+'Tab 4-PPN6'!G39+'Tab 4-PPN7'!G39+'Tab 4-PPN8'!G39</f>
        <v>0</v>
      </c>
      <c r="H37" s="30">
        <f t="shared" si="1"/>
        <v>0</v>
      </c>
      <c r="I37" s="30">
        <f>'Tab 3'!H38</f>
        <v>0</v>
      </c>
      <c r="J37" s="30">
        <f>'Tab 4-PPN1'!H39</f>
        <v>0</v>
      </c>
      <c r="K37" s="30">
        <f>'Tab 4-PPN2'!H39</f>
        <v>0</v>
      </c>
      <c r="L37" s="30">
        <f>'Tab 4-PPN3'!H39</f>
        <v>0</v>
      </c>
      <c r="M37" s="30">
        <f>'Tab 4-PPN4'!H39</f>
        <v>0</v>
      </c>
      <c r="N37" s="30">
        <f>'Tab 4-PPN5'!H39</f>
        <v>0</v>
      </c>
      <c r="O37" s="30">
        <f>'Tab 4-PPN6'!H39</f>
        <v>0</v>
      </c>
      <c r="P37" s="30">
        <f>'Tab 4-PPN7'!H39</f>
        <v>0</v>
      </c>
      <c r="Q37" s="144">
        <f>'Tab 4-PPN8'!H39</f>
        <v>0</v>
      </c>
    </row>
    <row r="38" spans="2:17" ht="18.75">
      <c r="B38" s="33"/>
      <c r="C38" s="142"/>
      <c r="D38" s="143"/>
      <c r="E38" s="144">
        <f>'Tab 3'!E39+'Tab 4-PPN1'!E40+'Tab 4-PPN2'!E40+'Tab 4-PPN3'!E40+'Tab 4-PPN4'!E40+'Tab 4-PPN5'!E40+'Tab 4-PPN6'!E40+'Tab 4-PPN7'!E40+'Tab 4-PPN8'!E40</f>
        <v>0</v>
      </c>
      <c r="F38" s="144">
        <f>'Tab 3'!F39+'Tab 4-PPN1'!F40+'Tab 4-PPN2'!F40+'Tab 4-PPN3'!F40+'Tab 4-PPN4'!F40+'Tab 4-PPN5'!F40+'Tab 4-PPN6'!F40+'Tab 4-PPN7'!F40+'Tab 4-PPN8'!F40</f>
        <v>0</v>
      </c>
      <c r="G38" s="144">
        <f>'Tab 3'!G39+'Tab 4-PPN1'!G40+'Tab 4-PPN2'!G40+'Tab 4-PPN3'!G40+'Tab 4-PPN4'!G40+'Tab 4-PPN5'!G40+'Tab 4-PPN6'!G40+'Tab 4-PPN7'!G40+'Tab 4-PPN8'!G40</f>
        <v>0</v>
      </c>
      <c r="H38" s="144">
        <f t="shared" si="1"/>
        <v>0</v>
      </c>
      <c r="I38" s="144">
        <f>'Tab 3'!H39</f>
        <v>0</v>
      </c>
      <c r="J38" s="144">
        <f>'Tab 4-PPN1'!H40</f>
        <v>0</v>
      </c>
      <c r="K38" s="144">
        <f>'Tab 4-PPN2'!H40</f>
        <v>0</v>
      </c>
      <c r="L38" s="144">
        <f>'Tab 4-PPN3'!H40</f>
        <v>0</v>
      </c>
      <c r="M38" s="144">
        <f>'Tab 4-PPN4'!H40</f>
        <v>0</v>
      </c>
      <c r="N38" s="144">
        <f>'Tab 4-PPN5'!H40</f>
        <v>0</v>
      </c>
      <c r="O38" s="144">
        <f>'Tab 4-PPN6'!H40</f>
        <v>0</v>
      </c>
      <c r="P38" s="144">
        <f>'Tab 4-PPN7'!H40</f>
        <v>0</v>
      </c>
      <c r="Q38" s="144">
        <f>'Tab 4-PPN8'!H40</f>
        <v>0</v>
      </c>
    </row>
    <row r="39" spans="2:17" ht="18.75">
      <c r="B39" s="138">
        <v>4</v>
      </c>
      <c r="C39" s="123" t="s">
        <v>88</v>
      </c>
      <c r="D39" s="124">
        <v>614700</v>
      </c>
      <c r="E39" s="30">
        <f>'Tab 3'!E40+'Tab 4-PPN1'!E41+'Tab 4-PPN2'!E41+'Tab 4-PPN3'!E41+'Tab 4-PPN4'!E41+'Tab 4-PPN5'!E41+'Tab 4-PPN6'!E41+'Tab 4-PPN7'!E41+'Tab 4-PPN8'!E41</f>
        <v>0</v>
      </c>
      <c r="F39" s="30">
        <f>'Tab 3'!F40+'Tab 4-PPN1'!F41+'Tab 4-PPN2'!F41+'Tab 4-PPN3'!F41+'Tab 4-PPN4'!F41+'Tab 4-PPN5'!F41+'Tab 4-PPN6'!F41+'Tab 4-PPN7'!F41+'Tab 4-PPN8'!F41</f>
        <v>0</v>
      </c>
      <c r="G39" s="30">
        <f>'Tab 3'!G40+'Tab 4-PPN1'!G41+'Tab 4-PPN2'!G41+'Tab 4-PPN3'!G41+'Tab 4-PPN4'!G41+'Tab 4-PPN5'!G41+'Tab 4-PPN6'!G41+'Tab 4-PPN7'!G41+'Tab 4-PPN8'!G41</f>
        <v>0</v>
      </c>
      <c r="H39" s="30">
        <f t="shared" si="1"/>
        <v>0</v>
      </c>
      <c r="I39" s="30">
        <f>'Tab 3'!H40</f>
        <v>0</v>
      </c>
      <c r="J39" s="30">
        <f>'Tab 4-PPN1'!H41</f>
        <v>0</v>
      </c>
      <c r="K39" s="30">
        <f>'Tab 4-PPN2'!H41</f>
        <v>0</v>
      </c>
      <c r="L39" s="30">
        <f>'Tab 4-PPN3'!H41</f>
        <v>0</v>
      </c>
      <c r="M39" s="30">
        <f>'Tab 4-PPN4'!H41</f>
        <v>0</v>
      </c>
      <c r="N39" s="30">
        <f>'Tab 4-PPN5'!H41</f>
        <v>0</v>
      </c>
      <c r="O39" s="30">
        <f>'Tab 4-PPN6'!H41</f>
        <v>0</v>
      </c>
      <c r="P39" s="30">
        <f>'Tab 4-PPN7'!H41</f>
        <v>0</v>
      </c>
      <c r="Q39" s="144">
        <f>'Tab 4-PPN8'!H41</f>
        <v>0</v>
      </c>
    </row>
    <row r="40" spans="2:17" ht="18.75">
      <c r="B40" s="138"/>
      <c r="C40" s="123"/>
      <c r="D40" s="124"/>
      <c r="E40" s="30">
        <f>'Tab 3'!E41+'Tab 4-PPN1'!E42+'Tab 4-PPN2'!E42+'Tab 4-PPN3'!E42+'Tab 4-PPN4'!E42+'Tab 4-PPN5'!E42+'Tab 4-PPN6'!E42+'Tab 4-PPN7'!E42+'Tab 4-PPN8'!E42</f>
        <v>0</v>
      </c>
      <c r="F40" s="30">
        <f>'Tab 3'!F41+'Tab 4-PPN1'!F42+'Tab 4-PPN2'!F42+'Tab 4-PPN3'!F42+'Tab 4-PPN4'!F42+'Tab 4-PPN5'!F42+'Tab 4-PPN6'!F42+'Tab 4-PPN7'!F42+'Tab 4-PPN8'!F42</f>
        <v>0</v>
      </c>
      <c r="G40" s="30">
        <f>'Tab 3'!G41+'Tab 4-PPN1'!G42+'Tab 4-PPN2'!G42+'Tab 4-PPN3'!G42+'Tab 4-PPN4'!G42+'Tab 4-PPN5'!G42+'Tab 4-PPN6'!G42+'Tab 4-PPN7'!G42+'Tab 4-PPN8'!G42</f>
        <v>0</v>
      </c>
      <c r="H40" s="30">
        <f t="shared" si="1"/>
        <v>0</v>
      </c>
      <c r="I40" s="30">
        <f>'Tab 3'!H41</f>
        <v>0</v>
      </c>
      <c r="J40" s="30">
        <f>'Tab 4-PPN1'!H42</f>
        <v>0</v>
      </c>
      <c r="K40" s="30">
        <f>'Tab 4-PPN2'!H42</f>
        <v>0</v>
      </c>
      <c r="L40" s="30">
        <f>'Tab 4-PPN3'!H42</f>
        <v>0</v>
      </c>
      <c r="M40" s="30">
        <f>'Tab 4-PPN4'!H42</f>
        <v>0</v>
      </c>
      <c r="N40" s="30">
        <f>'Tab 4-PPN5'!H42</f>
        <v>0</v>
      </c>
      <c r="O40" s="30">
        <f>'Tab 4-PPN6'!H42</f>
        <v>0</v>
      </c>
      <c r="P40" s="30">
        <f>'Tab 4-PPN7'!H42</f>
        <v>0</v>
      </c>
      <c r="Q40" s="144">
        <f>'Tab 4-PPN8'!H42</f>
        <v>0</v>
      </c>
    </row>
    <row r="41" spans="2:17" ht="18.75">
      <c r="B41" s="138"/>
      <c r="C41" s="123"/>
      <c r="D41" s="124"/>
      <c r="E41" s="30">
        <f>'Tab 3'!E42+'Tab 4-PPN1'!E43+'Tab 4-PPN2'!E43+'Tab 4-PPN3'!E43+'Tab 4-PPN4'!E43+'Tab 4-PPN5'!E43+'Tab 4-PPN6'!E43+'Tab 4-PPN7'!E43+'Tab 4-PPN8'!E43</f>
        <v>0</v>
      </c>
      <c r="F41" s="30">
        <f>'Tab 3'!F42+'Tab 4-PPN1'!F43+'Tab 4-PPN2'!F43+'Tab 4-PPN3'!F43+'Tab 4-PPN4'!F43+'Tab 4-PPN5'!F43+'Tab 4-PPN6'!F43+'Tab 4-PPN7'!F43+'Tab 4-PPN8'!F43</f>
        <v>0</v>
      </c>
      <c r="G41" s="30">
        <f>'Tab 3'!G42+'Tab 4-PPN1'!G43+'Tab 4-PPN2'!G43+'Tab 4-PPN3'!G43+'Tab 4-PPN4'!G43+'Tab 4-PPN5'!G43+'Tab 4-PPN6'!G43+'Tab 4-PPN7'!G43+'Tab 4-PPN8'!G43</f>
        <v>0</v>
      </c>
      <c r="H41" s="30">
        <f t="shared" si="1"/>
        <v>0</v>
      </c>
      <c r="I41" s="30">
        <f>'Tab 3'!H42</f>
        <v>0</v>
      </c>
      <c r="J41" s="30">
        <f>'Tab 4-PPN1'!H43</f>
        <v>0</v>
      </c>
      <c r="K41" s="30">
        <f>'Tab 4-PPN2'!H43</f>
        <v>0</v>
      </c>
      <c r="L41" s="30">
        <f>'Tab 4-PPN3'!H43</f>
        <v>0</v>
      </c>
      <c r="M41" s="30">
        <f>'Tab 4-PPN4'!H43</f>
        <v>0</v>
      </c>
      <c r="N41" s="30">
        <f>'Tab 4-PPN5'!H43</f>
        <v>0</v>
      </c>
      <c r="O41" s="30">
        <f>'Tab 4-PPN6'!H43</f>
        <v>0</v>
      </c>
      <c r="P41" s="30">
        <f>'Tab 4-PPN7'!H43</f>
        <v>0</v>
      </c>
      <c r="Q41" s="144">
        <f>'Tab 4-PPN8'!H43</f>
        <v>0</v>
      </c>
    </row>
    <row r="42" spans="2:17" ht="18.75">
      <c r="B42" s="138">
        <v>5</v>
      </c>
      <c r="C42" s="123" t="s">
        <v>89</v>
      </c>
      <c r="D42" s="124">
        <v>614800</v>
      </c>
      <c r="E42" s="30">
        <f>'Tab 3'!E43+'Tab 4-PPN1'!E44+'Tab 4-PPN2'!E44+'Tab 4-PPN3'!E44+'Tab 4-PPN4'!E44+'Tab 4-PPN5'!E44+'Tab 4-PPN6'!E44+'Tab 4-PPN7'!E44+'Tab 4-PPN8'!E44</f>
        <v>0</v>
      </c>
      <c r="F42" s="30">
        <f>'Tab 3'!F43+'Tab 4-PPN1'!F44+'Tab 4-PPN2'!F44+'Tab 4-PPN3'!F44+'Tab 4-PPN4'!F44+'Tab 4-PPN5'!F44+'Tab 4-PPN6'!F44+'Tab 4-PPN7'!F44+'Tab 4-PPN8'!F44</f>
        <v>0</v>
      </c>
      <c r="G42" s="30">
        <f>'Tab 3'!G43+'Tab 4-PPN1'!G44+'Tab 4-PPN2'!G44+'Tab 4-PPN3'!G44+'Tab 4-PPN4'!G44+'Tab 4-PPN5'!G44+'Tab 4-PPN6'!G44+'Tab 4-PPN7'!G44+'Tab 4-PPN8'!G44</f>
        <v>0</v>
      </c>
      <c r="H42" s="30">
        <f t="shared" si="1"/>
        <v>0</v>
      </c>
      <c r="I42" s="30">
        <f>'Tab 3'!H43</f>
        <v>0</v>
      </c>
      <c r="J42" s="30">
        <f>'Tab 4-PPN1'!H44</f>
        <v>0</v>
      </c>
      <c r="K42" s="30">
        <f>'Tab 4-PPN2'!H44</f>
        <v>0</v>
      </c>
      <c r="L42" s="30">
        <f>'Tab 4-PPN3'!H44</f>
        <v>0</v>
      </c>
      <c r="M42" s="30">
        <f>'Tab 4-PPN4'!H44</f>
        <v>0</v>
      </c>
      <c r="N42" s="30">
        <f>'Tab 4-PPN5'!H44</f>
        <v>0</v>
      </c>
      <c r="O42" s="30">
        <f>'Tab 4-PPN6'!H44</f>
        <v>0</v>
      </c>
      <c r="P42" s="30">
        <f>'Tab 4-PPN7'!H44</f>
        <v>0</v>
      </c>
      <c r="Q42" s="144">
        <f>'Tab 4-PPN8'!H44</f>
        <v>0</v>
      </c>
    </row>
    <row r="43" spans="2:17" ht="18.75">
      <c r="B43" s="138"/>
      <c r="C43" s="123"/>
      <c r="D43" s="124"/>
      <c r="E43" s="30">
        <f>'Tab 3'!E44+'Tab 4-PPN1'!E45+'Tab 4-PPN2'!E45+'Tab 4-PPN3'!E45+'Tab 4-PPN4'!E45+'Tab 4-PPN5'!E45+'Tab 4-PPN6'!E45+'Tab 4-PPN7'!E45+'Tab 4-PPN8'!E45</f>
        <v>0</v>
      </c>
      <c r="F43" s="30">
        <f>'Tab 3'!F44+'Tab 4-PPN1'!F45+'Tab 4-PPN2'!F45+'Tab 4-PPN3'!F45+'Tab 4-PPN4'!F45+'Tab 4-PPN5'!F45+'Tab 4-PPN6'!F45+'Tab 4-PPN7'!F45+'Tab 4-PPN8'!F45</f>
        <v>0</v>
      </c>
      <c r="G43" s="30">
        <f>'Tab 3'!G44+'Tab 4-PPN1'!G45+'Tab 4-PPN2'!G45+'Tab 4-PPN3'!G45+'Tab 4-PPN4'!G45+'Tab 4-PPN5'!G45+'Tab 4-PPN6'!G45+'Tab 4-PPN7'!G45+'Tab 4-PPN8'!G45</f>
        <v>0</v>
      </c>
      <c r="H43" s="30">
        <f t="shared" si="1"/>
        <v>0</v>
      </c>
      <c r="I43" s="30">
        <f>'Tab 3'!H44</f>
        <v>0</v>
      </c>
      <c r="J43" s="30">
        <f>'Tab 4-PPN1'!H45</f>
        <v>0</v>
      </c>
      <c r="K43" s="30">
        <f>'Tab 4-PPN2'!H45</f>
        <v>0</v>
      </c>
      <c r="L43" s="30">
        <f>'Tab 4-PPN3'!H45</f>
        <v>0</v>
      </c>
      <c r="M43" s="30">
        <f>'Tab 4-PPN4'!H45</f>
        <v>0</v>
      </c>
      <c r="N43" s="30">
        <f>'Tab 4-PPN5'!H45</f>
        <v>0</v>
      </c>
      <c r="O43" s="30">
        <f>'Tab 4-PPN6'!H45</f>
        <v>0</v>
      </c>
      <c r="P43" s="30">
        <f>'Tab 4-PPN7'!H45</f>
        <v>0</v>
      </c>
      <c r="Q43" s="144">
        <f>'Tab 4-PPN8'!H45</f>
        <v>0</v>
      </c>
    </row>
    <row r="44" spans="2:17" ht="18.75">
      <c r="B44" s="138">
        <v>6</v>
      </c>
      <c r="C44" s="123" t="s">
        <v>90</v>
      </c>
      <c r="D44" s="124">
        <v>614900</v>
      </c>
      <c r="E44" s="30">
        <f>'Tab 3'!E45+'Tab 4-PPN1'!E46+'Tab 4-PPN2'!E46+'Tab 4-PPN3'!E46+'Tab 4-PPN4'!E46+'Tab 4-PPN5'!E46+'Tab 4-PPN6'!E46+'Tab 4-PPN7'!E46+'Tab 4-PPN8'!E46</f>
        <v>0</v>
      </c>
      <c r="F44" s="30">
        <f>'Tab 3'!F45+'Tab 4-PPN1'!F46+'Tab 4-PPN2'!F46+'Tab 4-PPN3'!F46+'Tab 4-PPN4'!F46+'Tab 4-PPN5'!F46+'Tab 4-PPN6'!F46+'Tab 4-PPN7'!F46+'Tab 4-PPN8'!F46</f>
        <v>0</v>
      </c>
      <c r="G44" s="30">
        <f>'Tab 3'!G45+'Tab 4-PPN1'!G46+'Tab 4-PPN2'!G46+'Tab 4-PPN3'!G46+'Tab 4-PPN4'!G46+'Tab 4-PPN5'!G46+'Tab 4-PPN6'!G46+'Tab 4-PPN7'!G46+'Tab 4-PPN8'!G46</f>
        <v>0</v>
      </c>
      <c r="H44" s="30">
        <f t="shared" si="1"/>
        <v>0</v>
      </c>
      <c r="I44" s="30">
        <f>'Tab 3'!H45</f>
        <v>0</v>
      </c>
      <c r="J44" s="30">
        <f>'Tab 4-PPN1'!H46</f>
        <v>0</v>
      </c>
      <c r="K44" s="30">
        <f>'Tab 4-PPN2'!H46</f>
        <v>0</v>
      </c>
      <c r="L44" s="30">
        <f>'Tab 4-PPN3'!H46</f>
        <v>0</v>
      </c>
      <c r="M44" s="30">
        <f>'Tab 4-PPN4'!H46</f>
        <v>0</v>
      </c>
      <c r="N44" s="30">
        <f>'Tab 4-PPN5'!H46</f>
        <v>0</v>
      </c>
      <c r="O44" s="30">
        <f>'Tab 4-PPN6'!H46</f>
        <v>0</v>
      </c>
      <c r="P44" s="30">
        <f>'Tab 4-PPN7'!H46</f>
        <v>0</v>
      </c>
      <c r="Q44" s="144">
        <f>'Tab 4-PPN8'!H46</f>
        <v>0</v>
      </c>
    </row>
    <row r="45" spans="2:17" ht="18.75">
      <c r="B45" s="138"/>
      <c r="C45" s="118"/>
      <c r="D45" s="116"/>
      <c r="E45" s="30">
        <f>'Tab 3'!E46+'Tab 4-PPN1'!E47+'Tab 4-PPN2'!E47+'Tab 4-PPN3'!E47+'Tab 4-PPN4'!E47+'Tab 4-PPN5'!E47+'Tab 4-PPN6'!E47+'Tab 4-PPN7'!E47+'Tab 4-PPN8'!E47</f>
        <v>0</v>
      </c>
      <c r="F45" s="30">
        <f>'Tab 3'!F46+'Tab 4-PPN1'!F47+'Tab 4-PPN2'!F47+'Tab 4-PPN3'!F47+'Tab 4-PPN4'!F47+'Tab 4-PPN5'!F47+'Tab 4-PPN6'!F47+'Tab 4-PPN7'!F47+'Tab 4-PPN8'!F47</f>
        <v>0</v>
      </c>
      <c r="G45" s="30">
        <f>'Tab 3'!G46+'Tab 4-PPN1'!G47+'Tab 4-PPN2'!G47+'Tab 4-PPN3'!G47+'Tab 4-PPN4'!G47+'Tab 4-PPN5'!G47+'Tab 4-PPN6'!G47+'Tab 4-PPN7'!G47+'Tab 4-PPN8'!G47</f>
        <v>0</v>
      </c>
      <c r="H45" s="30">
        <f t="shared" si="1"/>
        <v>0</v>
      </c>
      <c r="I45" s="30">
        <f>'Tab 3'!H46</f>
        <v>0</v>
      </c>
      <c r="J45" s="30">
        <f>'Tab 4-PPN1'!H47</f>
        <v>0</v>
      </c>
      <c r="K45" s="30">
        <f>'Tab 4-PPN2'!H47</f>
        <v>0</v>
      </c>
      <c r="L45" s="30">
        <f>'Tab 4-PPN3'!H47</f>
        <v>0</v>
      </c>
      <c r="M45" s="30">
        <f>'Tab 4-PPN4'!H47</f>
        <v>0</v>
      </c>
      <c r="N45" s="30">
        <f>'Tab 4-PPN5'!H47</f>
        <v>0</v>
      </c>
      <c r="O45" s="30">
        <f>'Tab 4-PPN6'!H47</f>
        <v>0</v>
      </c>
      <c r="P45" s="30">
        <f>'Tab 4-PPN7'!H47</f>
        <v>0</v>
      </c>
      <c r="Q45" s="144">
        <f>'Tab 4-PPN8'!H47</f>
        <v>0</v>
      </c>
    </row>
    <row r="46" spans="2:18" s="156" customFormat="1" ht="38.25" thickBot="1">
      <c r="B46" s="169" t="s">
        <v>23</v>
      </c>
      <c r="C46" s="163" t="s">
        <v>107</v>
      </c>
      <c r="D46" s="168">
        <v>615000</v>
      </c>
      <c r="E46" s="164">
        <f>E47+E50</f>
        <v>0</v>
      </c>
      <c r="F46" s="164">
        <f>F47+F50</f>
        <v>0</v>
      </c>
      <c r="G46" s="164">
        <f>G47+G50</f>
        <v>0</v>
      </c>
      <c r="H46" s="164">
        <f>H47+H50</f>
        <v>0</v>
      </c>
      <c r="I46" s="164">
        <f aca="true" t="shared" si="3" ref="I46:Q46">I47+I50</f>
        <v>0</v>
      </c>
      <c r="J46" s="164">
        <f t="shared" si="3"/>
        <v>0</v>
      </c>
      <c r="K46" s="164">
        <f t="shared" si="3"/>
        <v>0</v>
      </c>
      <c r="L46" s="164">
        <f t="shared" si="3"/>
        <v>0</v>
      </c>
      <c r="M46" s="164">
        <f t="shared" si="3"/>
        <v>0</v>
      </c>
      <c r="N46" s="164">
        <f t="shared" si="3"/>
        <v>0</v>
      </c>
      <c r="O46" s="164">
        <f t="shared" si="3"/>
        <v>0</v>
      </c>
      <c r="P46" s="164">
        <f t="shared" si="3"/>
        <v>0</v>
      </c>
      <c r="Q46" s="170">
        <f t="shared" si="3"/>
        <v>0</v>
      </c>
      <c r="R46" s="165"/>
    </row>
    <row r="47" spans="2:17" ht="37.5">
      <c r="B47" s="138">
        <v>1</v>
      </c>
      <c r="C47" s="126" t="s">
        <v>91</v>
      </c>
      <c r="D47" s="124">
        <v>615100</v>
      </c>
      <c r="E47" s="30">
        <f>'Tab 3'!E48+'Tab 4-PPN1'!E49+'Tab 4-PPN2'!E49+'Tab 4-PPN3'!E49+'Tab 4-PPN4'!E49+'Tab 4-PPN5'!E49+'Tab 4-PPN6'!E49+'Tab 4-PPN7'!E49+'Tab 4-PPN8'!E49</f>
        <v>0</v>
      </c>
      <c r="F47" s="30">
        <f>'Tab 3'!F48+'Tab 4-PPN1'!F49+'Tab 4-PPN2'!F49+'Tab 4-PPN3'!F49+'Tab 4-PPN4'!F49+'Tab 4-PPN5'!F49+'Tab 4-PPN6'!F49+'Tab 4-PPN7'!F49+'Tab 4-PPN8'!F49</f>
        <v>0</v>
      </c>
      <c r="G47" s="30">
        <f>'Tab 3'!G48+'Tab 4-PPN1'!G49+'Tab 4-PPN2'!G49+'Tab 4-PPN3'!G49+'Tab 4-PPN4'!G49+'Tab 4-PPN5'!G49+'Tab 4-PPN6'!G49+'Tab 4-PPN7'!G49+'Tab 4-PPN8'!G49</f>
        <v>0</v>
      </c>
      <c r="H47" s="30">
        <f t="shared" si="1"/>
        <v>0</v>
      </c>
      <c r="I47" s="30">
        <f>'Tab 3'!H48</f>
        <v>0</v>
      </c>
      <c r="J47" s="30">
        <f>'Tab 4-PPN1'!H49</f>
        <v>0</v>
      </c>
      <c r="K47" s="30">
        <f>'Tab 4-PPN2'!H49</f>
        <v>0</v>
      </c>
      <c r="L47" s="30">
        <f>'Tab 4-PPN3'!H49</f>
        <v>0</v>
      </c>
      <c r="M47" s="30">
        <f>'Tab 4-PPN4'!H49</f>
        <v>0</v>
      </c>
      <c r="N47" s="30">
        <f>'Tab 4-PPN5'!H49</f>
        <v>0</v>
      </c>
      <c r="O47" s="30">
        <f>'Tab 4-PPN6'!H49</f>
        <v>0</v>
      </c>
      <c r="P47" s="30">
        <f>'Tab 4-PPN7'!H49</f>
        <v>0</v>
      </c>
      <c r="Q47" s="144">
        <f>'Tab 4-PPN8'!H49</f>
        <v>0</v>
      </c>
    </row>
    <row r="48" spans="2:17" ht="18.75">
      <c r="B48" s="138"/>
      <c r="C48" s="123"/>
      <c r="D48" s="124"/>
      <c r="E48" s="30">
        <f>'Tab 3'!E49+'Tab 4-PPN1'!E50+'Tab 4-PPN2'!E50+'Tab 4-PPN3'!E50+'Tab 4-PPN4'!E50+'Tab 4-PPN5'!E50+'Tab 4-PPN6'!E50+'Tab 4-PPN7'!E50+'Tab 4-PPN8'!E50</f>
        <v>0</v>
      </c>
      <c r="F48" s="30">
        <f>'Tab 3'!F49+'Tab 4-PPN1'!F50+'Tab 4-PPN2'!F50+'Tab 4-PPN3'!F50+'Tab 4-PPN4'!F50+'Tab 4-PPN5'!F50+'Tab 4-PPN6'!F50+'Tab 4-PPN7'!F50+'Tab 4-PPN8'!F50</f>
        <v>0</v>
      </c>
      <c r="G48" s="30">
        <f>'Tab 3'!G49+'Tab 4-PPN1'!G50+'Tab 4-PPN2'!G50+'Tab 4-PPN3'!G50+'Tab 4-PPN4'!G50+'Tab 4-PPN5'!G50+'Tab 4-PPN6'!G50+'Tab 4-PPN7'!G50+'Tab 4-PPN8'!G50</f>
        <v>0</v>
      </c>
      <c r="H48" s="30">
        <f t="shared" si="1"/>
        <v>0</v>
      </c>
      <c r="I48" s="30">
        <f>'Tab 3'!H49</f>
        <v>0</v>
      </c>
      <c r="J48" s="30">
        <f>'Tab 4-PPN1'!H50</f>
        <v>0</v>
      </c>
      <c r="K48" s="30">
        <f>'Tab 4-PPN2'!H50</f>
        <v>0</v>
      </c>
      <c r="L48" s="30">
        <f>'Tab 4-PPN3'!H50</f>
        <v>0</v>
      </c>
      <c r="M48" s="30">
        <f>'Tab 4-PPN4'!H50</f>
        <v>0</v>
      </c>
      <c r="N48" s="30">
        <f>'Tab 4-PPN5'!H50</f>
        <v>0</v>
      </c>
      <c r="O48" s="30">
        <f>'Tab 4-PPN6'!H50</f>
        <v>0</v>
      </c>
      <c r="P48" s="30">
        <f>'Tab 4-PPN7'!H50</f>
        <v>0</v>
      </c>
      <c r="Q48" s="144">
        <f>'Tab 4-PPN8'!H50</f>
        <v>0</v>
      </c>
    </row>
    <row r="49" spans="2:17" ht="18.75">
      <c r="B49" s="138"/>
      <c r="C49" s="123"/>
      <c r="D49" s="124"/>
      <c r="E49" s="30">
        <f>'Tab 3'!E50+'Tab 4-PPN1'!E51+'Tab 4-PPN2'!E51+'Tab 4-PPN3'!E51+'Tab 4-PPN4'!E51+'Tab 4-PPN5'!E51+'Tab 4-PPN6'!E51+'Tab 4-PPN7'!E51+'Tab 4-PPN8'!E51</f>
        <v>0</v>
      </c>
      <c r="F49" s="30">
        <f>'Tab 3'!F50+'Tab 4-PPN1'!F51+'Tab 4-PPN2'!F51+'Tab 4-PPN3'!F51+'Tab 4-PPN4'!F51+'Tab 4-PPN5'!F51+'Tab 4-PPN6'!F51+'Tab 4-PPN7'!F51+'Tab 4-PPN8'!F51</f>
        <v>0</v>
      </c>
      <c r="G49" s="30">
        <f>'Tab 3'!G50+'Tab 4-PPN1'!G51+'Tab 4-PPN2'!G51+'Tab 4-PPN3'!G51+'Tab 4-PPN4'!G51+'Tab 4-PPN5'!G51+'Tab 4-PPN6'!G51+'Tab 4-PPN7'!G51+'Tab 4-PPN8'!G51</f>
        <v>0</v>
      </c>
      <c r="H49" s="30">
        <f t="shared" si="1"/>
        <v>0</v>
      </c>
      <c r="I49" s="30">
        <f>'Tab 3'!H50</f>
        <v>0</v>
      </c>
      <c r="J49" s="30">
        <f>'Tab 4-PPN1'!H51</f>
        <v>0</v>
      </c>
      <c r="K49" s="30">
        <f>'Tab 4-PPN2'!H51</f>
        <v>0</v>
      </c>
      <c r="L49" s="30">
        <f>'Tab 4-PPN3'!H51</f>
        <v>0</v>
      </c>
      <c r="M49" s="30">
        <f>'Tab 4-PPN4'!H51</f>
        <v>0</v>
      </c>
      <c r="N49" s="30">
        <f>'Tab 4-PPN5'!H51</f>
        <v>0</v>
      </c>
      <c r="O49" s="30">
        <f>'Tab 4-PPN6'!H51</f>
        <v>0</v>
      </c>
      <c r="P49" s="30">
        <f>'Tab 4-PPN7'!H51</f>
        <v>0</v>
      </c>
      <c r="Q49" s="144">
        <f>'Tab 4-PPN8'!H51</f>
        <v>0</v>
      </c>
    </row>
    <row r="50" spans="2:17" ht="37.5">
      <c r="B50" s="138">
        <v>2</v>
      </c>
      <c r="C50" s="125" t="s">
        <v>92</v>
      </c>
      <c r="D50" s="124">
        <v>615200</v>
      </c>
      <c r="E50" s="30">
        <f>'Tab 3'!E51+'Tab 4-PPN1'!E52+'Tab 4-PPN2'!E52+'Tab 4-PPN3'!E52+'Tab 4-PPN4'!E52+'Tab 4-PPN5'!E52+'Tab 4-PPN6'!E52+'Tab 4-PPN7'!E52+'Tab 4-PPN8'!E52</f>
        <v>0</v>
      </c>
      <c r="F50" s="30">
        <f>'Tab 3'!F51+'Tab 4-PPN1'!F52+'Tab 4-PPN2'!F52+'Tab 4-PPN3'!F52+'Tab 4-PPN4'!F52+'Tab 4-PPN5'!F52+'Tab 4-PPN6'!F52+'Tab 4-PPN7'!F52+'Tab 4-PPN8'!F52</f>
        <v>0</v>
      </c>
      <c r="G50" s="30">
        <f>'Tab 3'!G51+'Tab 4-PPN1'!G52+'Tab 4-PPN2'!G52+'Tab 4-PPN3'!G52+'Tab 4-PPN4'!G52+'Tab 4-PPN5'!G52+'Tab 4-PPN6'!G52+'Tab 4-PPN7'!G52+'Tab 4-PPN8'!G52</f>
        <v>0</v>
      </c>
      <c r="H50" s="30">
        <f t="shared" si="1"/>
        <v>0</v>
      </c>
      <c r="I50" s="30">
        <f>'Tab 3'!H51</f>
        <v>0</v>
      </c>
      <c r="J50" s="30">
        <f>'Tab 4-PPN1'!H52</f>
        <v>0</v>
      </c>
      <c r="K50" s="30">
        <f>'Tab 4-PPN2'!H52</f>
        <v>0</v>
      </c>
      <c r="L50" s="30">
        <f>'Tab 4-PPN3'!H52</f>
        <v>0</v>
      </c>
      <c r="M50" s="30">
        <f>'Tab 4-PPN4'!H52</f>
        <v>0</v>
      </c>
      <c r="N50" s="30">
        <f>'Tab 4-PPN5'!H52</f>
        <v>0</v>
      </c>
      <c r="O50" s="30">
        <f>'Tab 4-PPN6'!H52</f>
        <v>0</v>
      </c>
      <c r="P50" s="30">
        <f>'Tab 4-PPN7'!H52</f>
        <v>0</v>
      </c>
      <c r="Q50" s="144">
        <f>'Tab 4-PPN8'!H52</f>
        <v>0</v>
      </c>
    </row>
    <row r="51" spans="2:17" ht="18.75">
      <c r="B51" s="138"/>
      <c r="C51" s="125"/>
      <c r="D51" s="124"/>
      <c r="E51" s="30">
        <f>'Tab 3'!E52+'Tab 4-PPN1'!E53+'Tab 4-PPN2'!E53+'Tab 4-PPN3'!E53+'Tab 4-PPN4'!E53+'Tab 4-PPN5'!E53+'Tab 4-PPN6'!E53+'Tab 4-PPN7'!E53+'Tab 4-PPN8'!E53</f>
        <v>0</v>
      </c>
      <c r="F51" s="30">
        <f>'Tab 3'!F52+'Tab 4-PPN1'!F53+'Tab 4-PPN2'!F53+'Tab 4-PPN3'!F53+'Tab 4-PPN4'!F53+'Tab 4-PPN5'!F53+'Tab 4-PPN6'!F53+'Tab 4-PPN7'!F53+'Tab 4-PPN8'!F53</f>
        <v>0</v>
      </c>
      <c r="G51" s="30">
        <f>'Tab 3'!G52+'Tab 4-PPN1'!G53+'Tab 4-PPN2'!G53+'Tab 4-PPN3'!G53+'Tab 4-PPN4'!G53+'Tab 4-PPN5'!G53+'Tab 4-PPN6'!G53+'Tab 4-PPN7'!G53+'Tab 4-PPN8'!G53</f>
        <v>0</v>
      </c>
      <c r="H51" s="30">
        <f t="shared" si="1"/>
        <v>0</v>
      </c>
      <c r="I51" s="30">
        <f>'Tab 3'!H52</f>
        <v>0</v>
      </c>
      <c r="J51" s="30">
        <f>'Tab 4-PPN1'!H53</f>
        <v>0</v>
      </c>
      <c r="K51" s="30">
        <f>'Tab 4-PPN2'!H53</f>
        <v>0</v>
      </c>
      <c r="L51" s="30">
        <f>'Tab 4-PPN3'!H53</f>
        <v>0</v>
      </c>
      <c r="M51" s="30">
        <f>'Tab 4-PPN4'!H53</f>
        <v>0</v>
      </c>
      <c r="N51" s="30">
        <f>'Tab 4-PPN5'!H53</f>
        <v>0</v>
      </c>
      <c r="O51" s="30">
        <f>'Tab 4-PPN6'!H53</f>
        <v>0</v>
      </c>
      <c r="P51" s="30">
        <f>'Tab 4-PPN7'!H53</f>
        <v>0</v>
      </c>
      <c r="Q51" s="144">
        <f>'Tab 4-PPN8'!H53</f>
        <v>0</v>
      </c>
    </row>
    <row r="52" spans="2:18" s="156" customFormat="1" ht="38.25" thickBot="1">
      <c r="B52" s="169" t="s">
        <v>24</v>
      </c>
      <c r="C52" s="163" t="s">
        <v>48</v>
      </c>
      <c r="D52" s="168">
        <v>616000</v>
      </c>
      <c r="E52" s="164">
        <f>E53</f>
        <v>0</v>
      </c>
      <c r="F52" s="164">
        <f>F53</f>
        <v>0</v>
      </c>
      <c r="G52" s="164">
        <f>G53</f>
        <v>0</v>
      </c>
      <c r="H52" s="164">
        <f>H53</f>
        <v>0</v>
      </c>
      <c r="I52" s="164">
        <f aca="true" t="shared" si="4" ref="I52:Q52">I53</f>
        <v>0</v>
      </c>
      <c r="J52" s="164">
        <f t="shared" si="4"/>
        <v>0</v>
      </c>
      <c r="K52" s="164">
        <f t="shared" si="4"/>
        <v>0</v>
      </c>
      <c r="L52" s="164">
        <f t="shared" si="4"/>
        <v>0</v>
      </c>
      <c r="M52" s="164">
        <f t="shared" si="4"/>
        <v>0</v>
      </c>
      <c r="N52" s="164">
        <f t="shared" si="4"/>
        <v>0</v>
      </c>
      <c r="O52" s="164">
        <f t="shared" si="4"/>
        <v>0</v>
      </c>
      <c r="P52" s="164">
        <f t="shared" si="4"/>
        <v>0</v>
      </c>
      <c r="Q52" s="170">
        <f t="shared" si="4"/>
        <v>0</v>
      </c>
      <c r="R52" s="165"/>
    </row>
    <row r="53" spans="2:17" ht="19.5" thickBot="1">
      <c r="B53" s="101">
        <v>1</v>
      </c>
      <c r="C53" s="121" t="s">
        <v>93</v>
      </c>
      <c r="D53" s="122">
        <v>616200</v>
      </c>
      <c r="E53" s="30">
        <f>'Tab 3'!E54+'Tab 4-PPN1'!E55+'Tab 4-PPN2'!E55+'Tab 4-PPN3'!E55+'Tab 4-PPN4'!E55+'Tab 4-PPN5'!E55+'Tab 4-PPN6'!E55+'Tab 4-PPN7'!E55+'Tab 4-PPN8'!E55</f>
        <v>0</v>
      </c>
      <c r="F53" s="30">
        <f>'Tab 3'!F54+'Tab 4-PPN1'!F55+'Tab 4-PPN2'!F55+'Tab 4-PPN3'!F55+'Tab 4-PPN4'!F55+'Tab 4-PPN5'!F55+'Tab 4-PPN6'!F55+'Tab 4-PPN7'!F55+'Tab 4-PPN8'!F55</f>
        <v>0</v>
      </c>
      <c r="G53" s="30">
        <f>'Tab 3'!G54+'Tab 4-PPN1'!G55+'Tab 4-PPN2'!G55+'Tab 4-PPN3'!G55+'Tab 4-PPN4'!G55+'Tab 4-PPN5'!G55+'Tab 4-PPN6'!G55+'Tab 4-PPN7'!G55+'Tab 4-PPN8'!G55</f>
        <v>0</v>
      </c>
      <c r="H53" s="30">
        <f t="shared" si="1"/>
        <v>0</v>
      </c>
      <c r="I53" s="30">
        <f>'Tab 3'!H54</f>
        <v>0</v>
      </c>
      <c r="J53" s="30">
        <f>'Tab 4-PPN1'!H55</f>
        <v>0</v>
      </c>
      <c r="K53" s="30">
        <f>'Tab 4-PPN2'!H55</f>
        <v>0</v>
      </c>
      <c r="L53" s="30">
        <f>'Tab 4-PPN3'!H55</f>
        <v>0</v>
      </c>
      <c r="M53" s="30">
        <f>'Tab 4-PPN4'!H55</f>
        <v>0</v>
      </c>
      <c r="N53" s="30">
        <f>'Tab 4-PPN5'!H55</f>
        <v>0</v>
      </c>
      <c r="O53" s="30">
        <f>'Tab 4-PPN6'!H55</f>
        <v>0</v>
      </c>
      <c r="P53" s="30">
        <f>'Tab 4-PPN7'!H55</f>
        <v>0</v>
      </c>
      <c r="Q53" s="144">
        <f>'Tab 4-PPN8'!H55</f>
        <v>0</v>
      </c>
    </row>
    <row r="54" spans="2:17" s="156" customFormat="1" ht="57" thickBot="1">
      <c r="B54" s="167" t="s">
        <v>28</v>
      </c>
      <c r="C54" s="163" t="s">
        <v>120</v>
      </c>
      <c r="D54" s="167"/>
      <c r="E54" s="154">
        <f>SUM(E55:E60)</f>
        <v>5000</v>
      </c>
      <c r="F54" s="154">
        <f>SUM(F55:F60)</f>
        <v>0</v>
      </c>
      <c r="G54" s="154">
        <f>SUM(G55:G60)</f>
        <v>0</v>
      </c>
      <c r="H54" s="154">
        <f>SUM(H55:H60)</f>
        <v>5000</v>
      </c>
      <c r="I54" s="154">
        <f aca="true" t="shared" si="5" ref="I54:Q54">SUM(I55:I60)</f>
        <v>5000</v>
      </c>
      <c r="J54" s="154">
        <f t="shared" si="5"/>
        <v>0</v>
      </c>
      <c r="K54" s="154">
        <f t="shared" si="5"/>
        <v>0</v>
      </c>
      <c r="L54" s="154">
        <f t="shared" si="5"/>
        <v>0</v>
      </c>
      <c r="M54" s="154">
        <f t="shared" si="5"/>
        <v>0</v>
      </c>
      <c r="N54" s="154">
        <f t="shared" si="5"/>
        <v>0</v>
      </c>
      <c r="O54" s="154">
        <f t="shared" si="5"/>
        <v>0</v>
      </c>
      <c r="P54" s="154">
        <f t="shared" si="5"/>
        <v>0</v>
      </c>
      <c r="Q54" s="155">
        <f t="shared" si="5"/>
        <v>0</v>
      </c>
    </row>
    <row r="55" spans="2:17" ht="37.5">
      <c r="B55" s="33">
        <v>1</v>
      </c>
      <c r="C55" s="132" t="s">
        <v>94</v>
      </c>
      <c r="D55" s="120">
        <v>821100</v>
      </c>
      <c r="E55" s="30">
        <f>'Tab 3'!E56+'Tab 4-PPN1'!E57+'Tab 4-PPN2'!E57+'Tab 4-PPN3'!E57+'Tab 4-PPN4'!E57+'Tab 4-PPN5'!E57+'Tab 4-PPN6'!E57+'Tab 4-PPN7'!E57+'Tab 4-PPN8'!E57</f>
        <v>0</v>
      </c>
      <c r="F55" s="30">
        <f>'Tab 3'!F56+'Tab 4-PPN1'!F57+'Tab 4-PPN2'!F57+'Tab 4-PPN3'!F57+'Tab 4-PPN4'!F57+'Tab 4-PPN5'!F57+'Tab 4-PPN6'!F57+'Tab 4-PPN7'!F57+'Tab 4-PPN8'!F57</f>
        <v>0</v>
      </c>
      <c r="G55" s="30">
        <f>'Tab 3'!G56+'Tab 4-PPN1'!G57+'Tab 4-PPN2'!G57+'Tab 4-PPN3'!G57+'Tab 4-PPN4'!G57+'Tab 4-PPN5'!G57+'Tab 4-PPN6'!G57+'Tab 4-PPN7'!G57+'Tab 4-PPN8'!G57</f>
        <v>0</v>
      </c>
      <c r="H55" s="30">
        <f t="shared" si="1"/>
        <v>0</v>
      </c>
      <c r="I55" s="30">
        <f>'Tab 3'!H56</f>
        <v>0</v>
      </c>
      <c r="J55" s="30">
        <f>'Tab 4-PPN1'!H57</f>
        <v>0</v>
      </c>
      <c r="K55" s="30">
        <f>'Tab 4-PPN2'!H57</f>
        <v>0</v>
      </c>
      <c r="L55" s="30">
        <f>'Tab 4-PPN3'!H57</f>
        <v>0</v>
      </c>
      <c r="M55" s="30">
        <f>'Tab 4-PPN4'!H57</f>
        <v>0</v>
      </c>
      <c r="N55" s="30">
        <f>'Tab 4-PPN5'!H57</f>
        <v>0</v>
      </c>
      <c r="O55" s="30">
        <f>'Tab 4-PPN6'!H57</f>
        <v>0</v>
      </c>
      <c r="P55" s="30">
        <f>'Tab 4-PPN7'!H57</f>
        <v>0</v>
      </c>
      <c r="Q55" s="144">
        <f>'Tab 4-PPN8'!H57</f>
        <v>0</v>
      </c>
    </row>
    <row r="56" spans="2:17" ht="18.75">
      <c r="B56" s="33">
        <v>2</v>
      </c>
      <c r="C56" s="117" t="s">
        <v>43</v>
      </c>
      <c r="D56" s="33">
        <v>821200</v>
      </c>
      <c r="E56" s="30">
        <f>'Tab 3'!E57+'Tab 4-PPN1'!E58+'Tab 4-PPN2'!E58+'Tab 4-PPN3'!E58+'Tab 4-PPN4'!E58+'Tab 4-PPN5'!E58+'Tab 4-PPN6'!E58+'Tab 4-PPN7'!E58+'Tab 4-PPN8'!E58</f>
        <v>0</v>
      </c>
      <c r="F56" s="30">
        <f>'Tab 3'!F57+'Tab 4-PPN1'!F58+'Tab 4-PPN2'!F58+'Tab 4-PPN3'!F58+'Tab 4-PPN4'!F58+'Tab 4-PPN5'!F58+'Tab 4-PPN6'!F58+'Tab 4-PPN7'!F58+'Tab 4-PPN8'!F58</f>
        <v>0</v>
      </c>
      <c r="G56" s="30">
        <f>'Tab 3'!G57+'Tab 4-PPN1'!G58+'Tab 4-PPN2'!G58+'Tab 4-PPN3'!G58+'Tab 4-PPN4'!G58+'Tab 4-PPN5'!G58+'Tab 4-PPN6'!G58+'Tab 4-PPN7'!G58+'Tab 4-PPN8'!G58</f>
        <v>0</v>
      </c>
      <c r="H56" s="30">
        <f t="shared" si="1"/>
        <v>0</v>
      </c>
      <c r="I56" s="30">
        <f>'Tab 3'!H57</f>
        <v>0</v>
      </c>
      <c r="J56" s="30">
        <f>'Tab 4-PPN1'!H58</f>
        <v>0</v>
      </c>
      <c r="K56" s="30">
        <f>'Tab 4-PPN2'!H58</f>
        <v>0</v>
      </c>
      <c r="L56" s="30">
        <f>'Tab 4-PPN3'!H58</f>
        <v>0</v>
      </c>
      <c r="M56" s="30">
        <f>'Tab 4-PPN4'!H58</f>
        <v>0</v>
      </c>
      <c r="N56" s="30">
        <f>'Tab 4-PPN5'!H58</f>
        <v>0</v>
      </c>
      <c r="O56" s="30">
        <f>'Tab 4-PPN6'!H58</f>
        <v>0</v>
      </c>
      <c r="P56" s="30">
        <f>'Tab 4-PPN7'!H58</f>
        <v>0</v>
      </c>
      <c r="Q56" s="144">
        <f>'Tab 4-PPN8'!H58</f>
        <v>0</v>
      </c>
    </row>
    <row r="57" spans="2:17" ht="18.75">
      <c r="B57" s="33">
        <v>3</v>
      </c>
      <c r="C57" s="117" t="s">
        <v>44</v>
      </c>
      <c r="D57" s="33">
        <v>821300</v>
      </c>
      <c r="E57" s="30">
        <f>'Tab 3'!E58+'Tab 4-PPN1'!E59+'Tab 4-PPN2'!E59+'Tab 4-PPN3'!E59+'Tab 4-PPN4'!E59+'Tab 4-PPN5'!E59+'Tab 4-PPN6'!E59+'Tab 4-PPN7'!E59+'Tab 4-PPN8'!E59</f>
        <v>5000</v>
      </c>
      <c r="F57" s="30">
        <f>'Tab 3'!F58+'Tab 4-PPN1'!F59+'Tab 4-PPN2'!F59+'Tab 4-PPN3'!F59+'Tab 4-PPN4'!F59+'Tab 4-PPN5'!F59+'Tab 4-PPN6'!F59+'Tab 4-PPN7'!F59+'Tab 4-PPN8'!F59</f>
        <v>0</v>
      </c>
      <c r="G57" s="30">
        <f>'Tab 3'!G58+'Tab 4-PPN1'!G59+'Tab 4-PPN2'!G59+'Tab 4-PPN3'!G59+'Tab 4-PPN4'!G59+'Tab 4-PPN5'!G59+'Tab 4-PPN6'!G59+'Tab 4-PPN7'!G59+'Tab 4-PPN8'!G59</f>
        <v>0</v>
      </c>
      <c r="H57" s="30">
        <f t="shared" si="1"/>
        <v>5000</v>
      </c>
      <c r="I57" s="30">
        <f>'Tab 3'!H58</f>
        <v>5000</v>
      </c>
      <c r="J57" s="30">
        <f>'Tab 4-PPN1'!H59</f>
        <v>0</v>
      </c>
      <c r="K57" s="30">
        <f>'Tab 4-PPN2'!H59</f>
        <v>0</v>
      </c>
      <c r="L57" s="30">
        <f>'Tab 4-PPN3'!H59</f>
        <v>0</v>
      </c>
      <c r="M57" s="30">
        <f>'Tab 4-PPN4'!H59</f>
        <v>0</v>
      </c>
      <c r="N57" s="30">
        <f>'Tab 4-PPN5'!H59</f>
        <v>0</v>
      </c>
      <c r="O57" s="30">
        <f>'Tab 4-PPN6'!H59</f>
        <v>0</v>
      </c>
      <c r="P57" s="30">
        <f>'Tab 4-PPN7'!H59</f>
        <v>0</v>
      </c>
      <c r="Q57" s="144">
        <f>'Tab 4-PPN8'!H59</f>
        <v>0</v>
      </c>
    </row>
    <row r="58" spans="2:17" ht="37.5">
      <c r="B58" s="33">
        <v>4</v>
      </c>
      <c r="C58" s="125" t="s">
        <v>45</v>
      </c>
      <c r="D58" s="33">
        <v>821400</v>
      </c>
      <c r="E58" s="30">
        <f>'Tab 3'!E59+'Tab 4-PPN1'!E60+'Tab 4-PPN2'!E60+'Tab 4-PPN3'!E60+'Tab 4-PPN4'!E60+'Tab 4-PPN5'!E60+'Tab 4-PPN6'!E60+'Tab 4-PPN7'!E60+'Tab 4-PPN8'!E60</f>
        <v>0</v>
      </c>
      <c r="F58" s="30">
        <f>'Tab 3'!F59+'Tab 4-PPN1'!F60+'Tab 4-PPN2'!F60+'Tab 4-PPN3'!F60+'Tab 4-PPN4'!F60+'Tab 4-PPN5'!F60+'Tab 4-PPN6'!F60+'Tab 4-PPN7'!F60+'Tab 4-PPN8'!F60</f>
        <v>0</v>
      </c>
      <c r="G58" s="30">
        <f>'Tab 3'!G59+'Tab 4-PPN1'!G60+'Tab 4-PPN2'!G60+'Tab 4-PPN3'!G60+'Tab 4-PPN4'!G60+'Tab 4-PPN5'!G60+'Tab 4-PPN6'!G60+'Tab 4-PPN7'!G60+'Tab 4-PPN8'!G60</f>
        <v>0</v>
      </c>
      <c r="H58" s="30">
        <f t="shared" si="1"/>
        <v>0</v>
      </c>
      <c r="I58" s="30">
        <f>'Tab 3'!H59</f>
        <v>0</v>
      </c>
      <c r="J58" s="30">
        <f>'Tab 4-PPN1'!H60</f>
        <v>0</v>
      </c>
      <c r="K58" s="30">
        <f>'Tab 4-PPN2'!H60</f>
        <v>0</v>
      </c>
      <c r="L58" s="30">
        <f>'Tab 4-PPN3'!H60</f>
        <v>0</v>
      </c>
      <c r="M58" s="30">
        <f>'Tab 4-PPN4'!H60</f>
        <v>0</v>
      </c>
      <c r="N58" s="30">
        <f>'Tab 4-PPN5'!H60</f>
        <v>0</v>
      </c>
      <c r="O58" s="30">
        <f>'Tab 4-PPN6'!H60</f>
        <v>0</v>
      </c>
      <c r="P58" s="30">
        <f>'Tab 4-PPN7'!H60</f>
        <v>0</v>
      </c>
      <c r="Q58" s="144">
        <f>'Tab 4-PPN8'!H60</f>
        <v>0</v>
      </c>
    </row>
    <row r="59" spans="2:17" ht="37.5">
      <c r="B59" s="33">
        <v>5</v>
      </c>
      <c r="C59" s="125" t="s">
        <v>46</v>
      </c>
      <c r="D59" s="33">
        <v>821500</v>
      </c>
      <c r="E59" s="30">
        <f>'Tab 3'!E60+'Tab 4-PPN1'!E61+'Tab 4-PPN2'!E61+'Tab 4-PPN3'!E61+'Tab 4-PPN4'!E61+'Tab 4-PPN5'!E61+'Tab 4-PPN6'!E61+'Tab 4-PPN7'!E61+'Tab 4-PPN8'!E61</f>
        <v>0</v>
      </c>
      <c r="F59" s="30">
        <f>'Tab 3'!F60+'Tab 4-PPN1'!F61+'Tab 4-PPN2'!F61+'Tab 4-PPN3'!F61+'Tab 4-PPN4'!F61+'Tab 4-PPN5'!F61+'Tab 4-PPN6'!F61+'Tab 4-PPN7'!F61+'Tab 4-PPN8'!F61</f>
        <v>0</v>
      </c>
      <c r="G59" s="30">
        <f>'Tab 3'!G60+'Tab 4-PPN1'!G61+'Tab 4-PPN2'!G61+'Tab 4-PPN3'!G61+'Tab 4-PPN4'!G61+'Tab 4-PPN5'!G61+'Tab 4-PPN6'!G61+'Tab 4-PPN7'!G61+'Tab 4-PPN8'!G61</f>
        <v>0</v>
      </c>
      <c r="H59" s="30">
        <f t="shared" si="1"/>
        <v>0</v>
      </c>
      <c r="I59" s="30">
        <f>'Tab 3'!H60</f>
        <v>0</v>
      </c>
      <c r="J59" s="30">
        <f>'Tab 4-PPN1'!H61</f>
        <v>0</v>
      </c>
      <c r="K59" s="30">
        <f>'Tab 4-PPN2'!H61</f>
        <v>0</v>
      </c>
      <c r="L59" s="30">
        <f>'Tab 4-PPN3'!H61</f>
        <v>0</v>
      </c>
      <c r="M59" s="30">
        <f>'Tab 4-PPN4'!H61</f>
        <v>0</v>
      </c>
      <c r="N59" s="30">
        <f>'Tab 4-PPN5'!H61</f>
        <v>0</v>
      </c>
      <c r="O59" s="30">
        <f>'Tab 4-PPN6'!H61</f>
        <v>0</v>
      </c>
      <c r="P59" s="30">
        <f>'Tab 4-PPN7'!H61</f>
        <v>0</v>
      </c>
      <c r="Q59" s="144">
        <f>'Tab 4-PPN8'!H61</f>
        <v>0</v>
      </c>
    </row>
    <row r="60" spans="2:18" ht="42" customHeight="1">
      <c r="B60" s="33">
        <v>6</v>
      </c>
      <c r="C60" s="125" t="s">
        <v>47</v>
      </c>
      <c r="D60" s="33">
        <v>821600</v>
      </c>
      <c r="E60" s="30">
        <f>'Tab 3'!E61+'Tab 4-PPN1'!E62+'Tab 4-PPN2'!E62+'Tab 4-PPN3'!E62+'Tab 4-PPN4'!E62+'Tab 4-PPN5'!E62+'Tab 4-PPN6'!E62+'Tab 4-PPN7'!E62+'Tab 4-PPN8'!E62</f>
        <v>0</v>
      </c>
      <c r="F60" s="30">
        <f>'Tab 3'!F61+'Tab 4-PPN1'!F62+'Tab 4-PPN2'!F62+'Tab 4-PPN3'!F62+'Tab 4-PPN4'!F62+'Tab 4-PPN5'!F62+'Tab 4-PPN6'!F62+'Tab 4-PPN7'!F62+'Tab 4-PPN8'!F62</f>
        <v>0</v>
      </c>
      <c r="G60" s="30">
        <f>'Tab 3'!G61+'Tab 4-PPN1'!G62+'Tab 4-PPN2'!G62+'Tab 4-PPN3'!G62+'Tab 4-PPN4'!G62+'Tab 4-PPN5'!G62+'Tab 4-PPN6'!G62+'Tab 4-PPN7'!G62+'Tab 4-PPN8'!G62</f>
        <v>0</v>
      </c>
      <c r="H60" s="30">
        <f t="shared" si="1"/>
        <v>0</v>
      </c>
      <c r="I60" s="30">
        <f>'Tab 3'!H61</f>
        <v>0</v>
      </c>
      <c r="J60" s="30">
        <f>'Tab 4-PPN1'!H62</f>
        <v>0</v>
      </c>
      <c r="K60" s="30">
        <f>'Tab 4-PPN2'!H62</f>
        <v>0</v>
      </c>
      <c r="L60" s="30">
        <f>'Tab 4-PPN3'!H62</f>
        <v>0</v>
      </c>
      <c r="M60" s="30">
        <f>'Tab 4-PPN4'!H62</f>
        <v>0</v>
      </c>
      <c r="N60" s="30">
        <f>'Tab 4-PPN5'!H62</f>
        <v>0</v>
      </c>
      <c r="O60" s="30">
        <f>'Tab 4-PPN6'!H62</f>
        <v>0</v>
      </c>
      <c r="P60" s="30">
        <f>'Tab 4-PPN7'!H62</f>
        <v>0</v>
      </c>
      <c r="Q60" s="144">
        <f>'Tab 4-PPN8'!H62</f>
        <v>0</v>
      </c>
      <c r="R60" s="11"/>
    </row>
    <row r="61" spans="2:18" s="156" customFormat="1" ht="49.5" customHeight="1">
      <c r="B61" s="151"/>
      <c r="C61" s="152" t="s">
        <v>49</v>
      </c>
      <c r="D61" s="153"/>
      <c r="E61" s="154">
        <f>E54+E52+E46+E24+E12</f>
        <v>1463000</v>
      </c>
      <c r="F61" s="154">
        <f aca="true" t="shared" si="6" ref="F61:Q61">F54+F52+F46+F24+F12</f>
        <v>0</v>
      </c>
      <c r="G61" s="154">
        <f t="shared" si="6"/>
        <v>556200</v>
      </c>
      <c r="H61" s="154">
        <f t="shared" si="6"/>
        <v>906800</v>
      </c>
      <c r="I61" s="154">
        <f t="shared" si="6"/>
        <v>756800</v>
      </c>
      <c r="J61" s="154">
        <f t="shared" si="6"/>
        <v>150000</v>
      </c>
      <c r="K61" s="154">
        <f t="shared" si="6"/>
        <v>0</v>
      </c>
      <c r="L61" s="154">
        <f t="shared" si="6"/>
        <v>0</v>
      </c>
      <c r="M61" s="154">
        <f t="shared" si="6"/>
        <v>0</v>
      </c>
      <c r="N61" s="154">
        <f t="shared" si="6"/>
        <v>0</v>
      </c>
      <c r="O61" s="154">
        <f t="shared" si="6"/>
        <v>0</v>
      </c>
      <c r="P61" s="154">
        <f t="shared" si="6"/>
        <v>0</v>
      </c>
      <c r="Q61" s="155">
        <f t="shared" si="6"/>
        <v>0</v>
      </c>
      <c r="R61" s="165"/>
    </row>
    <row r="62" spans="2:18" ht="15.75" customHeight="1">
      <c r="B62" s="10"/>
      <c r="C62" s="267" t="s">
        <v>50</v>
      </c>
      <c r="D62" s="267"/>
      <c r="E62" s="267"/>
      <c r="F62" s="267"/>
      <c r="G62" s="267"/>
      <c r="H62" s="267"/>
      <c r="I62" s="267"/>
      <c r="J62" s="267"/>
      <c r="K62" s="267"/>
      <c r="L62" s="6"/>
      <c r="M62" s="6"/>
      <c r="N62" s="6"/>
      <c r="O62" s="6"/>
      <c r="P62" s="6"/>
      <c r="Q62" s="6"/>
      <c r="R62" s="11"/>
    </row>
    <row r="63" spans="2:18" ht="15.75" customHeight="1">
      <c r="B63" s="10"/>
      <c r="C63" s="136"/>
      <c r="D63" s="136"/>
      <c r="E63" s="136"/>
      <c r="F63" s="136"/>
      <c r="G63" s="136"/>
      <c r="H63" s="136"/>
      <c r="I63" s="136"/>
      <c r="J63" s="136"/>
      <c r="K63" s="136"/>
      <c r="L63" s="6"/>
      <c r="M63" s="6"/>
      <c r="N63" s="6"/>
      <c r="O63" s="6"/>
      <c r="P63" s="6"/>
      <c r="Q63" s="6"/>
      <c r="R63" s="11"/>
    </row>
    <row r="64" spans="2:18" ht="15.75" customHeight="1">
      <c r="B64" s="10"/>
      <c r="C64" s="265" t="s">
        <v>337</v>
      </c>
      <c r="D64" s="136"/>
      <c r="E64" s="136"/>
      <c r="F64" s="136"/>
      <c r="G64" s="136"/>
      <c r="H64" s="136"/>
      <c r="I64" s="136"/>
      <c r="J64" s="136"/>
      <c r="K64" s="136"/>
      <c r="L64" s="6"/>
      <c r="M64" s="6"/>
      <c r="N64" s="6"/>
      <c r="O64" s="6"/>
      <c r="P64" s="6"/>
      <c r="Q64" s="6"/>
      <c r="R64" s="11"/>
    </row>
    <row r="65" spans="2:18" ht="15.75" customHeight="1">
      <c r="B65" s="10"/>
      <c r="C65" s="136"/>
      <c r="D65" s="136"/>
      <c r="E65" s="136"/>
      <c r="F65" s="136"/>
      <c r="G65" s="136"/>
      <c r="H65" s="136"/>
      <c r="I65" s="136"/>
      <c r="J65" s="136"/>
      <c r="K65" s="136"/>
      <c r="L65" s="6"/>
      <c r="M65" s="6"/>
      <c r="N65" s="6"/>
      <c r="O65" s="141"/>
      <c r="P65" s="141"/>
      <c r="Q65" s="141"/>
      <c r="R65" s="11"/>
    </row>
    <row r="66" spans="2:18" ht="15.75" customHeight="1">
      <c r="B66" s="10"/>
      <c r="C66" s="265" t="s">
        <v>338</v>
      </c>
      <c r="D66" s="136"/>
      <c r="E66" s="136"/>
      <c r="F66" s="136"/>
      <c r="G66" s="136"/>
      <c r="H66" s="136"/>
      <c r="I66" s="136"/>
      <c r="J66" s="136"/>
      <c r="K66" s="136"/>
      <c r="L66" s="6"/>
      <c r="M66" s="6"/>
      <c r="N66" s="6"/>
      <c r="O66" s="6"/>
      <c r="P66" s="6"/>
      <c r="Q66" s="6"/>
      <c r="R66" s="11"/>
    </row>
    <row r="67" spans="2:18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6"/>
      <c r="N67" s="6"/>
      <c r="O67" s="11"/>
      <c r="P67" s="145" t="s">
        <v>100</v>
      </c>
      <c r="R67" s="11"/>
    </row>
    <row r="68" spans="2:18" ht="15" customHeight="1">
      <c r="B68" s="11"/>
      <c r="C68" s="133"/>
      <c r="D68" s="133"/>
      <c r="E68" s="133"/>
      <c r="F68" s="133"/>
      <c r="G68" s="133"/>
      <c r="H68" s="133"/>
      <c r="I68" s="133"/>
      <c r="J68" s="11"/>
      <c r="K68" s="13"/>
      <c r="L68" s="13"/>
      <c r="M68" s="11"/>
      <c r="N68" s="13"/>
      <c r="O68" s="13"/>
      <c r="P68" s="13"/>
      <c r="Q68" s="13"/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0"/>
      <c r="L70" s="7"/>
      <c r="M70" s="11"/>
      <c r="N70" s="10"/>
      <c r="O70" s="53"/>
      <c r="P70" s="7"/>
      <c r="Q70" s="10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 sheet="1" formatCells="0" formatColumns="0" formatRows="0"/>
  <mergeCells count="18">
    <mergeCell ref="C62:K62"/>
    <mergeCell ref="B1:Q1"/>
    <mergeCell ref="M2:N3"/>
    <mergeCell ref="B7:D7"/>
    <mergeCell ref="G7:Q7"/>
    <mergeCell ref="B3:C3"/>
    <mergeCell ref="D3:K3"/>
    <mergeCell ref="B5:L5"/>
    <mergeCell ref="B6:J6"/>
    <mergeCell ref="M6:N6"/>
    <mergeCell ref="E8:E10"/>
    <mergeCell ref="I8:Q9"/>
    <mergeCell ref="B8:B10"/>
    <mergeCell ref="C8:C10"/>
    <mergeCell ref="D8:D10"/>
    <mergeCell ref="G8:G10"/>
    <mergeCell ref="H8:H10"/>
    <mergeCell ref="F8:F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P72"/>
  <sheetViews>
    <sheetView view="pageBreakPreview" zoomScale="80" zoomScaleSheetLayoutView="80" zoomScalePageLayoutView="0" workbookViewId="0" topLeftCell="A22">
      <selection activeCell="G66" sqref="G66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92" t="s">
        <v>95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3:15" ht="15.75" customHeight="1">
      <c r="M2" s="294" t="s">
        <v>96</v>
      </c>
      <c r="N2" s="294"/>
      <c r="O2" s="128"/>
    </row>
    <row r="3" spans="2:15" ht="21.75" customHeight="1">
      <c r="B3" s="292" t="s">
        <v>104</v>
      </c>
      <c r="C3" s="292"/>
      <c r="D3" s="295" t="s">
        <v>335</v>
      </c>
      <c r="E3" s="295"/>
      <c r="F3" s="295"/>
      <c r="G3" s="295"/>
      <c r="H3" s="295"/>
      <c r="I3" s="295"/>
      <c r="J3" s="295"/>
      <c r="K3" s="295"/>
      <c r="L3" s="108"/>
      <c r="M3" s="294"/>
      <c r="N3" s="294"/>
      <c r="O3" s="175" t="s">
        <v>334</v>
      </c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29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29"/>
    </row>
    <row r="6" spans="2:15" ht="15" customHeight="1">
      <c r="B6" s="150" t="s">
        <v>131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2:15" ht="27" customHeight="1">
      <c r="B7" s="128"/>
      <c r="C7" s="128"/>
      <c r="D7" s="128"/>
      <c r="E7" s="128"/>
      <c r="F7" s="128"/>
      <c r="G7" s="128"/>
      <c r="H7" s="128"/>
      <c r="I7" s="15"/>
      <c r="J7" s="15"/>
      <c r="K7" s="15"/>
      <c r="L7" s="15"/>
      <c r="M7" s="128"/>
      <c r="N7" s="128"/>
      <c r="O7" s="128"/>
    </row>
    <row r="8" spans="2:15" ht="22.5" customHeight="1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2:15" s="156" customFormat="1" ht="67.5" customHeight="1">
      <c r="B9" s="305" t="s">
        <v>1</v>
      </c>
      <c r="C9" s="274" t="s">
        <v>140</v>
      </c>
      <c r="D9" s="296" t="s">
        <v>3</v>
      </c>
      <c r="E9" s="280" t="s">
        <v>97</v>
      </c>
      <c r="F9" s="280" t="s">
        <v>148</v>
      </c>
      <c r="G9" s="283" t="s">
        <v>121</v>
      </c>
      <c r="H9" s="283" t="s">
        <v>124</v>
      </c>
      <c r="I9" s="299" t="s">
        <v>128</v>
      </c>
      <c r="J9" s="300"/>
      <c r="K9" s="300"/>
      <c r="L9" s="300"/>
      <c r="M9" s="300"/>
      <c r="N9" s="300"/>
      <c r="O9" s="301"/>
    </row>
    <row r="10" spans="2:15" s="156" customFormat="1" ht="15.75" customHeight="1" thickBot="1">
      <c r="B10" s="306"/>
      <c r="C10" s="275"/>
      <c r="D10" s="297"/>
      <c r="E10" s="281"/>
      <c r="F10" s="281"/>
      <c r="G10" s="284"/>
      <c r="H10" s="284"/>
      <c r="I10" s="302"/>
      <c r="J10" s="303"/>
      <c r="K10" s="303"/>
      <c r="L10" s="303"/>
      <c r="M10" s="303"/>
      <c r="N10" s="303"/>
      <c r="O10" s="304"/>
    </row>
    <row r="11" spans="2:15" s="156" customFormat="1" ht="64.5" customHeight="1" thickBot="1">
      <c r="B11" s="307"/>
      <c r="C11" s="276"/>
      <c r="D11" s="298"/>
      <c r="E11" s="282"/>
      <c r="F11" s="282"/>
      <c r="G11" s="285"/>
      <c r="H11" s="285"/>
      <c r="I11" s="237" t="s">
        <v>57</v>
      </c>
      <c r="J11" s="228" t="s">
        <v>58</v>
      </c>
      <c r="K11" s="228" t="s">
        <v>59</v>
      </c>
      <c r="L11" s="228" t="s">
        <v>60</v>
      </c>
      <c r="M11" s="228" t="s">
        <v>101</v>
      </c>
      <c r="N11" s="228" t="s">
        <v>102</v>
      </c>
      <c r="O11" s="229" t="s">
        <v>63</v>
      </c>
    </row>
    <row r="12" spans="2:15" s="156" customFormat="1" ht="15.75" thickBot="1">
      <c r="B12" s="194">
        <v>1</v>
      </c>
      <c r="C12" s="195">
        <v>2</v>
      </c>
      <c r="D12" s="196">
        <v>3</v>
      </c>
      <c r="E12" s="195">
        <v>4</v>
      </c>
      <c r="F12" s="195">
        <v>5</v>
      </c>
      <c r="G12" s="195">
        <v>6</v>
      </c>
      <c r="H12" s="195" t="s">
        <v>114</v>
      </c>
      <c r="I12" s="195">
        <v>8</v>
      </c>
      <c r="J12" s="195">
        <v>9</v>
      </c>
      <c r="K12" s="195">
        <v>10</v>
      </c>
      <c r="L12" s="195">
        <v>11</v>
      </c>
      <c r="M12" s="195">
        <v>12</v>
      </c>
      <c r="N12" s="195">
        <v>13</v>
      </c>
      <c r="O12" s="197">
        <v>14</v>
      </c>
    </row>
    <row r="13" spans="2:15" ht="20.25">
      <c r="B13" s="198" t="s">
        <v>12</v>
      </c>
      <c r="C13" s="166" t="s">
        <v>110</v>
      </c>
      <c r="D13" s="223"/>
      <c r="E13" s="204">
        <f>SUM(E14:E24)</f>
        <v>1458000</v>
      </c>
      <c r="F13" s="204">
        <f>SUM(F14:F24)</f>
        <v>0</v>
      </c>
      <c r="G13" s="204">
        <f>SUM(G14:G24)</f>
        <v>556200</v>
      </c>
      <c r="H13" s="204">
        <f aca="true" t="shared" si="0" ref="H13:O13">SUM(H14:H24)</f>
        <v>901800</v>
      </c>
      <c r="I13" s="204">
        <f t="shared" si="0"/>
        <v>273600</v>
      </c>
      <c r="J13" s="204">
        <f>SUM(J14:J24)</f>
        <v>119100</v>
      </c>
      <c r="K13" s="204">
        <f t="shared" si="0"/>
        <v>105300</v>
      </c>
      <c r="L13" s="204">
        <f t="shared" si="0"/>
        <v>103200</v>
      </c>
      <c r="M13" s="204">
        <f t="shared" si="0"/>
        <v>101100</v>
      </c>
      <c r="N13" s="204">
        <f t="shared" si="0"/>
        <v>100100</v>
      </c>
      <c r="O13" s="205">
        <f t="shared" si="0"/>
        <v>99400</v>
      </c>
    </row>
    <row r="14" spans="2:15" ht="20.25">
      <c r="B14" s="199">
        <v>1</v>
      </c>
      <c r="C14" s="117" t="s">
        <v>38</v>
      </c>
      <c r="D14" s="206">
        <v>611100</v>
      </c>
      <c r="E14" s="208">
        <f>'Tab 3'!E14+'Tab 4-PPN1'!E15+'Tab 4-PPN2'!E15+'Tab 4-PPN3'!E15+'Tab 4-PPN4'!E15+'Tab 4-PPN5'!E15+'Tab 4-PPN6'!E15+'Tab 4-PPN7'!E15+'Tab 4-PPN8'!E15+'Tab 4-PPN9'!E15+'Tab 4-PPN10'!E15</f>
        <v>924000</v>
      </c>
      <c r="F14" s="208">
        <f>'Tab 3'!F14+'Tab 4-PPN1'!F15+'Tab 4-PPN2'!F15+'Tab 4-PPN3'!F15+'Tab 4-PPN4'!F15+'Tab 4-PPN5'!F15+'Tab 4-PPN6'!F15+'Tab 4-PPN7'!F15+'Tab 4-PPN8'!F15+'Tab 4-PPN9'!F15+'Tab 4-PPN10'!F15</f>
        <v>0</v>
      </c>
      <c r="G14" s="208">
        <f>'Tab 3'!G14+'Tab 4-PPN1'!G15+'Tab 4-PPN2'!G15+'Tab 4-PPN3'!G15+'Tab 4-PPN4'!G15+'Tab 4-PPN5'!G15+'Tab 4-PPN6'!G15+'Tab 4-PPN7'!G15+'Tab 4-PPN8'!G15+'Tab 4-PPN9'!G15+'Tab 4-PPN10'!G15</f>
        <v>384000</v>
      </c>
      <c r="H14" s="208">
        <f>'Tab 3'!H14+'Tab 4-PPN1'!H15+'Tab 4-PPN2'!H15+'Tab 4-PPN3'!H15+'Tab 4-PPN4'!H15+'Tab 4-PPN5'!H15+'Tab 4-PPN6'!H15+'Tab 4-PPN7'!H15+'Tab 4-PPN8'!H15+'Tab 4-PPN9'!H15+'Tab 4-PPN10'!H15</f>
        <v>540000</v>
      </c>
      <c r="I14" s="208">
        <f>'Tab 3'!I14+'Tab 4-PPN1'!I15+'Tab 4-PPN2'!I15+'Tab 4-PPN3'!I15+'Tab 4-PPN4'!I15+'Tab 4-PPN5'!I15+'Tab 4-PPN6'!I15+'Tab 4-PPN7'!I15+'Tab 4-PPN8'!I15+'Tab 4-PPN9'!I15+'Tab 4-PPN10'!I15</f>
        <v>79000</v>
      </c>
      <c r="J14" s="208">
        <f>'Tab 3'!J14+'Tab 4-PPN1'!J15+'Tab 4-PPN2'!J15+'Tab 4-PPN3'!J15+'Tab 4-PPN4'!J15+'Tab 4-PPN5'!J15+'Tab 4-PPN6'!J15+'Tab 4-PPN7'!J15+'Tab 4-PPN8'!J15+'Tab 4-PPN9'!J15+'Tab 4-PPN10'!J15</f>
        <v>79000</v>
      </c>
      <c r="K14" s="208">
        <f>'Tab 3'!K14+'Tab 4-PPN1'!K15+'Tab 4-PPN2'!K15+'Tab 4-PPN3'!K15+'Tab 4-PPN4'!K15+'Tab 4-PPN5'!K15+'Tab 4-PPN6'!K15+'Tab 4-PPN7'!K15+'Tab 4-PPN8'!K15+'Tab 4-PPN9'!K15+'Tab 4-PPN10'!K15</f>
        <v>77000</v>
      </c>
      <c r="L14" s="208">
        <f>'Tab 3'!L14+'Tab 4-PPN1'!L15+'Tab 4-PPN2'!L15+'Tab 4-PPN3'!L15+'Tab 4-PPN4'!L15+'Tab 4-PPN5'!L15+'Tab 4-PPN6'!L15+'Tab 4-PPN7'!L15+'Tab 4-PPN8'!L15+'Tab 4-PPN9'!L15+'Tab 4-PPN10'!L15</f>
        <v>77000</v>
      </c>
      <c r="M14" s="208">
        <f>'Tab 3'!M14+'Tab 4-PPN1'!M15+'Tab 4-PPN2'!M15+'Tab 4-PPN3'!M15+'Tab 4-PPN4'!M15+'Tab 4-PPN5'!M15+'Tab 4-PPN6'!M15+'Tab 4-PPN7'!M15+'Tab 4-PPN8'!M15+'Tab 4-PPN9'!M15+'Tab 4-PPN10'!M15</f>
        <v>76000</v>
      </c>
      <c r="N14" s="208">
        <f>'Tab 3'!N14+'Tab 4-PPN1'!N15+'Tab 4-PPN2'!N15+'Tab 4-PPN3'!N15+'Tab 4-PPN4'!N15+'Tab 4-PPN5'!N15+'Tab 4-PPN6'!N15+'Tab 4-PPN7'!N15+'Tab 4-PPN8'!N15+'Tab 4-PPN9'!N15+'Tab 4-PPN10'!N15</f>
        <v>76000</v>
      </c>
      <c r="O14" s="217">
        <f>'Tab 3'!O14+'Tab 4-PPN1'!O15+'Tab 4-PPN2'!O15+'Tab 4-PPN3'!O15+'Tab 4-PPN4'!O15+'Tab 4-PPN5'!O15+'Tab 4-PPN6'!O15+'Tab 4-PPN7'!O15+'Tab 4-PPN8'!O15+'Tab 4-PPN9'!O15+'Tab 4-PPN10'!O15</f>
        <v>76000</v>
      </c>
    </row>
    <row r="15" spans="2:15" ht="37.5">
      <c r="B15" s="200">
        <v>2</v>
      </c>
      <c r="C15" s="126" t="s">
        <v>80</v>
      </c>
      <c r="D15" s="210">
        <v>611200</v>
      </c>
      <c r="E15" s="208">
        <f>'Tab 3'!E15+'Tab 4-PPN1'!E16+'Tab 4-PPN2'!E16+'Tab 4-PPN3'!E16+'Tab 4-PPN4'!E16+'Tab 4-PPN5'!E16+'Tab 4-PPN6'!E16+'Tab 4-PPN7'!E16+'Tab 4-PPN8'!E16+'Tab 4-PPN9'!E16+'Tab 4-PPN10'!E16</f>
        <v>133000</v>
      </c>
      <c r="F15" s="208">
        <f>'Tab 3'!F15+'Tab 4-PPN1'!F16+'Tab 4-PPN2'!F16+'Tab 4-PPN3'!F16+'Tab 4-PPN4'!F16+'Tab 4-PPN5'!F16+'Tab 4-PPN6'!F16+'Tab 4-PPN7'!F16+'Tab 4-PPN8'!F16+'Tab 4-PPN9'!F16+'Tab 4-PPN10'!F16</f>
        <v>0</v>
      </c>
      <c r="G15" s="208">
        <f>'Tab 3'!G15+'Tab 4-PPN1'!G16+'Tab 4-PPN2'!G16+'Tab 4-PPN3'!G16+'Tab 4-PPN4'!G16+'Tab 4-PPN5'!G16+'Tab 4-PPN6'!G16+'Tab 4-PPN7'!G16+'Tab 4-PPN8'!G16+'Tab 4-PPN9'!G16+'Tab 4-PPN10'!G16</f>
        <v>64000</v>
      </c>
      <c r="H15" s="208">
        <f>'Tab 3'!H15+'Tab 4-PPN1'!H16+'Tab 4-PPN2'!H16+'Tab 4-PPN3'!H16+'Tab 4-PPN4'!H16+'Tab 4-PPN5'!H16+'Tab 4-PPN6'!H16+'Tab 4-PPN7'!H16+'Tab 4-PPN8'!H16+'Tab 4-PPN9'!H16+'Tab 4-PPN10'!H16</f>
        <v>69000</v>
      </c>
      <c r="I15" s="208">
        <f>'Tab 3'!I15+'Tab 4-PPN1'!I16+'Tab 4-PPN2'!I16+'Tab 4-PPN3'!I16+'Tab 4-PPN4'!I16+'Tab 4-PPN5'!I16+'Tab 4-PPN6'!I16+'Tab 4-PPN7'!I16+'Tab 4-PPN8'!I16+'Tab 4-PPN9'!I16+'Tab 4-PPN10'!I16</f>
        <v>9000</v>
      </c>
      <c r="J15" s="208">
        <f>'Tab 3'!J15+'Tab 4-PPN1'!J16+'Tab 4-PPN2'!J16+'Tab 4-PPN3'!J16+'Tab 4-PPN4'!J16+'Tab 4-PPN5'!J16+'Tab 4-PPN6'!J16+'Tab 4-PPN7'!J16+'Tab 4-PPN8'!J16+'Tab 4-PPN9'!J16+'Tab 4-PPN10'!J16</f>
        <v>19500</v>
      </c>
      <c r="K15" s="208">
        <f>'Tab 3'!K15+'Tab 4-PPN1'!K16+'Tab 4-PPN2'!K16+'Tab 4-PPN3'!K16+'Tab 4-PPN4'!K16+'Tab 4-PPN5'!K16+'Tab 4-PPN6'!K16+'Tab 4-PPN7'!K16+'Tab 4-PPN8'!K16+'Tab 4-PPN9'!K16+'Tab 4-PPN10'!K16</f>
        <v>8500</v>
      </c>
      <c r="L15" s="208">
        <f>'Tab 3'!L15+'Tab 4-PPN1'!L16+'Tab 4-PPN2'!L16+'Tab 4-PPN3'!L16+'Tab 4-PPN4'!L16+'Tab 4-PPN5'!L16+'Tab 4-PPN6'!L16+'Tab 4-PPN7'!L16+'Tab 4-PPN8'!L16+'Tab 4-PPN9'!L16+'Tab 4-PPN10'!L16</f>
        <v>8000</v>
      </c>
      <c r="M15" s="208">
        <f>'Tab 3'!M15+'Tab 4-PPN1'!M16+'Tab 4-PPN2'!M16+'Tab 4-PPN3'!M16+'Tab 4-PPN4'!M16+'Tab 4-PPN5'!M16+'Tab 4-PPN6'!M16+'Tab 4-PPN7'!M16+'Tab 4-PPN8'!M16+'Tab 4-PPN9'!M16+'Tab 4-PPN10'!M16</f>
        <v>8000</v>
      </c>
      <c r="N15" s="208">
        <f>'Tab 3'!N15+'Tab 4-PPN1'!N16+'Tab 4-PPN2'!N16+'Tab 4-PPN3'!N16+'Tab 4-PPN4'!N16+'Tab 4-PPN5'!N16+'Tab 4-PPN6'!N16+'Tab 4-PPN7'!N16+'Tab 4-PPN8'!N16+'Tab 4-PPN9'!N16+'Tab 4-PPN10'!N16</f>
        <v>8000</v>
      </c>
      <c r="O15" s="217">
        <f>'Tab 3'!O15+'Tab 4-PPN1'!O16+'Tab 4-PPN2'!O16+'Tab 4-PPN3'!O16+'Tab 4-PPN4'!O16+'Tab 4-PPN5'!O16+'Tab 4-PPN6'!O16+'Tab 4-PPN7'!O16+'Tab 4-PPN8'!O16+'Tab 4-PPN9'!O16+'Tab 4-PPN10'!O16</f>
        <v>8000</v>
      </c>
    </row>
    <row r="16" spans="2:15" ht="20.25">
      <c r="B16" s="200">
        <v>3</v>
      </c>
      <c r="C16" s="119" t="s">
        <v>14</v>
      </c>
      <c r="D16" s="210">
        <v>613100</v>
      </c>
      <c r="E16" s="208">
        <f>'Tab 3'!E16+'Tab 4-PPN1'!E17+'Tab 4-PPN2'!E17+'Tab 4-PPN3'!E17+'Tab 4-PPN4'!E17+'Tab 4-PPN5'!E17+'Tab 4-PPN6'!E17+'Tab 4-PPN7'!E17+'Tab 4-PPN8'!E17+'Tab 4-PPN9'!E17+'Tab 4-PPN10'!E17</f>
        <v>16000</v>
      </c>
      <c r="F16" s="208">
        <f>'Tab 3'!F16+'Tab 4-PPN1'!F17+'Tab 4-PPN2'!F17+'Tab 4-PPN3'!F17+'Tab 4-PPN4'!F17+'Tab 4-PPN5'!F17+'Tab 4-PPN6'!F17+'Tab 4-PPN7'!F17+'Tab 4-PPN8'!F17+'Tab 4-PPN9'!F17+'Tab 4-PPN10'!F17</f>
        <v>0</v>
      </c>
      <c r="G16" s="208">
        <f>'Tab 3'!G16+'Tab 4-PPN1'!G17+'Tab 4-PPN2'!G17+'Tab 4-PPN3'!G17+'Tab 4-PPN4'!G17+'Tab 4-PPN5'!G17+'Tab 4-PPN6'!G17+'Tab 4-PPN7'!G17+'Tab 4-PPN8'!G17+'Tab 4-PPN9'!G17+'Tab 4-PPN10'!G17</f>
        <v>8200</v>
      </c>
      <c r="H16" s="208">
        <f>'Tab 3'!H16+'Tab 4-PPN1'!H17+'Tab 4-PPN2'!H17+'Tab 4-PPN3'!H17+'Tab 4-PPN4'!H17+'Tab 4-PPN5'!H17+'Tab 4-PPN6'!H17+'Tab 4-PPN7'!H17+'Tab 4-PPN8'!H17+'Tab 4-PPN9'!H17+'Tab 4-PPN10'!H17</f>
        <v>7800</v>
      </c>
      <c r="I16" s="208">
        <f>'Tab 3'!I16+'Tab 4-PPN1'!I17+'Tab 4-PPN2'!I17+'Tab 4-PPN3'!I17+'Tab 4-PPN4'!I17+'Tab 4-PPN5'!I17+'Tab 4-PPN6'!I17+'Tab 4-PPN7'!I17+'Tab 4-PPN8'!I17+'Tab 4-PPN9'!I17+'Tab 4-PPN10'!I17</f>
        <v>1500</v>
      </c>
      <c r="J16" s="208">
        <f>'Tab 3'!J16+'Tab 4-PPN1'!J17+'Tab 4-PPN2'!J17+'Tab 4-PPN3'!J17+'Tab 4-PPN4'!J17+'Tab 4-PPN5'!J17+'Tab 4-PPN6'!J17+'Tab 4-PPN7'!J17+'Tab 4-PPN8'!J17+'Tab 4-PPN9'!J17+'Tab 4-PPN10'!J17</f>
        <v>1500</v>
      </c>
      <c r="K16" s="208">
        <f>'Tab 3'!K16+'Tab 4-PPN1'!K17+'Tab 4-PPN2'!K17+'Tab 4-PPN3'!K17+'Tab 4-PPN4'!K17+'Tab 4-PPN5'!K17+'Tab 4-PPN6'!K17+'Tab 4-PPN7'!K17+'Tab 4-PPN8'!K17+'Tab 4-PPN9'!K17+'Tab 4-PPN10'!K17</f>
        <v>1200</v>
      </c>
      <c r="L16" s="208">
        <f>'Tab 3'!L16+'Tab 4-PPN1'!L17+'Tab 4-PPN2'!L17+'Tab 4-PPN3'!L17+'Tab 4-PPN4'!L17+'Tab 4-PPN5'!L17+'Tab 4-PPN6'!L17+'Tab 4-PPN7'!L17+'Tab 4-PPN8'!L17+'Tab 4-PPN9'!L17+'Tab 4-PPN10'!L17</f>
        <v>1000</v>
      </c>
      <c r="M16" s="208">
        <f>'Tab 3'!M16+'Tab 4-PPN1'!M17+'Tab 4-PPN2'!M17+'Tab 4-PPN3'!M17+'Tab 4-PPN4'!M17+'Tab 4-PPN5'!M17+'Tab 4-PPN6'!M17+'Tab 4-PPN7'!M17+'Tab 4-PPN8'!M17+'Tab 4-PPN9'!M17+'Tab 4-PPN10'!M17</f>
        <v>1000</v>
      </c>
      <c r="N16" s="208">
        <f>'Tab 3'!N16+'Tab 4-PPN1'!N17+'Tab 4-PPN2'!N17+'Tab 4-PPN3'!N17+'Tab 4-PPN4'!N17+'Tab 4-PPN5'!N17+'Tab 4-PPN6'!N17+'Tab 4-PPN7'!N17+'Tab 4-PPN8'!N17+'Tab 4-PPN9'!N17+'Tab 4-PPN10'!N17</f>
        <v>800</v>
      </c>
      <c r="O16" s="217">
        <f>'Tab 3'!O16+'Tab 4-PPN1'!O17+'Tab 4-PPN2'!O17+'Tab 4-PPN3'!O17+'Tab 4-PPN4'!O17+'Tab 4-PPN5'!O17+'Tab 4-PPN6'!O17+'Tab 4-PPN7'!O17+'Tab 4-PPN8'!O17+'Tab 4-PPN9'!O17+'Tab 4-PPN10'!O17</f>
        <v>800</v>
      </c>
    </row>
    <row r="17" spans="2:15" ht="37.5">
      <c r="B17" s="200">
        <v>4</v>
      </c>
      <c r="C17" s="126" t="s">
        <v>81</v>
      </c>
      <c r="D17" s="210">
        <v>613200</v>
      </c>
      <c r="E17" s="208">
        <f>'Tab 3'!E17+'Tab 4-PPN1'!E18+'Tab 4-PPN2'!E18+'Tab 4-PPN3'!E18+'Tab 4-PPN4'!E18+'Tab 4-PPN5'!E18+'Tab 4-PPN6'!E18+'Tab 4-PPN7'!E18+'Tab 4-PPN8'!E18+'Tab 4-PPN9'!E18+'Tab 4-PPN10'!E18</f>
        <v>18000</v>
      </c>
      <c r="F17" s="208">
        <f>'Tab 3'!F17+'Tab 4-PPN1'!F18+'Tab 4-PPN2'!F18+'Tab 4-PPN3'!F18+'Tab 4-PPN4'!F18+'Tab 4-PPN5'!F18+'Tab 4-PPN6'!F18+'Tab 4-PPN7'!F18+'Tab 4-PPN8'!F18+'Tab 4-PPN9'!F18+'Tab 4-PPN10'!F18</f>
        <v>0</v>
      </c>
      <c r="G17" s="208">
        <f>'Tab 3'!G17+'Tab 4-PPN1'!G18+'Tab 4-PPN2'!G18+'Tab 4-PPN3'!G18+'Tab 4-PPN4'!G18+'Tab 4-PPN5'!G18+'Tab 4-PPN6'!G18+'Tab 4-PPN7'!G18+'Tab 4-PPN8'!G18+'Tab 4-PPN9'!G18+'Tab 4-PPN10'!G18</f>
        <v>9500</v>
      </c>
      <c r="H17" s="208">
        <f>'Tab 3'!H17+'Tab 4-PPN1'!H18+'Tab 4-PPN2'!H18+'Tab 4-PPN3'!H18+'Tab 4-PPN4'!H18+'Tab 4-PPN5'!H18+'Tab 4-PPN6'!H18+'Tab 4-PPN7'!H18+'Tab 4-PPN8'!H18+'Tab 4-PPN9'!H18+'Tab 4-PPN10'!H18</f>
        <v>8500</v>
      </c>
      <c r="I17" s="208">
        <f>'Tab 3'!I17+'Tab 4-PPN1'!I18+'Tab 4-PPN2'!I18+'Tab 4-PPN3'!I18+'Tab 4-PPN4'!I18+'Tab 4-PPN5'!I18+'Tab 4-PPN6'!I18+'Tab 4-PPN7'!I18+'Tab 4-PPN8'!I18+'Tab 4-PPN9'!I18+'Tab 4-PPN10'!I18</f>
        <v>1400</v>
      </c>
      <c r="J17" s="208">
        <f>'Tab 3'!J17+'Tab 4-PPN1'!J18+'Tab 4-PPN2'!J18+'Tab 4-PPN3'!J18+'Tab 4-PPN4'!J18+'Tab 4-PPN5'!J18+'Tab 4-PPN6'!J18+'Tab 4-PPN7'!J18+'Tab 4-PPN8'!J18+'Tab 4-PPN9'!J18+'Tab 4-PPN10'!J18</f>
        <v>1400</v>
      </c>
      <c r="K17" s="208">
        <f>'Tab 3'!K17+'Tab 4-PPN1'!K18+'Tab 4-PPN2'!K18+'Tab 4-PPN3'!K18+'Tab 4-PPN4'!K18+'Tab 4-PPN5'!K18+'Tab 4-PPN6'!K18+'Tab 4-PPN7'!K18+'Tab 4-PPN8'!K18+'Tab 4-PPN9'!K18+'Tab 4-PPN10'!K18</f>
        <v>1300</v>
      </c>
      <c r="L17" s="208">
        <f>'Tab 3'!L17+'Tab 4-PPN1'!L18+'Tab 4-PPN2'!L18+'Tab 4-PPN3'!L18+'Tab 4-PPN4'!L18+'Tab 4-PPN5'!L18+'Tab 4-PPN6'!L18+'Tab 4-PPN7'!L18+'Tab 4-PPN8'!L18+'Tab 4-PPN9'!L18+'Tab 4-PPN10'!L18</f>
        <v>1300</v>
      </c>
      <c r="M17" s="208">
        <f>'Tab 3'!M17+'Tab 4-PPN1'!M18+'Tab 4-PPN2'!M18+'Tab 4-PPN3'!M18+'Tab 4-PPN4'!M18+'Tab 4-PPN5'!M18+'Tab 4-PPN6'!M18+'Tab 4-PPN7'!M18+'Tab 4-PPN8'!M18+'Tab 4-PPN9'!M18+'Tab 4-PPN10'!M18</f>
        <v>1100</v>
      </c>
      <c r="N17" s="208">
        <f>'Tab 3'!N17+'Tab 4-PPN1'!N18+'Tab 4-PPN2'!N18+'Tab 4-PPN3'!N18+'Tab 4-PPN4'!N18+'Tab 4-PPN5'!N18+'Tab 4-PPN6'!N18+'Tab 4-PPN7'!N18+'Tab 4-PPN8'!N18+'Tab 4-PPN9'!N18+'Tab 4-PPN10'!N18</f>
        <v>1000</v>
      </c>
      <c r="O17" s="217">
        <f>'Tab 3'!O17+'Tab 4-PPN1'!O18+'Tab 4-PPN2'!O18+'Tab 4-PPN3'!O18+'Tab 4-PPN4'!O18+'Tab 4-PPN5'!O18+'Tab 4-PPN6'!O18+'Tab 4-PPN7'!O18+'Tab 4-PPN8'!O18+'Tab 4-PPN9'!O18+'Tab 4-PPN10'!O18</f>
        <v>1000</v>
      </c>
    </row>
    <row r="18" spans="2:15" ht="37.5">
      <c r="B18" s="200">
        <v>5</v>
      </c>
      <c r="C18" s="126" t="s">
        <v>16</v>
      </c>
      <c r="D18" s="210">
        <v>613300</v>
      </c>
      <c r="E18" s="208">
        <f>'Tab 3'!E18+'Tab 4-PPN1'!E19+'Tab 4-PPN2'!E19+'Tab 4-PPN3'!E19+'Tab 4-PPN4'!E19+'Tab 4-PPN5'!E19+'Tab 4-PPN6'!E19+'Tab 4-PPN7'!E19+'Tab 4-PPN8'!E19+'Tab 4-PPN9'!E19+'Tab 4-PPN10'!E19</f>
        <v>20000</v>
      </c>
      <c r="F18" s="208">
        <f>'Tab 3'!F18+'Tab 4-PPN1'!F19+'Tab 4-PPN2'!F19+'Tab 4-PPN3'!F19+'Tab 4-PPN4'!F19+'Tab 4-PPN5'!F19+'Tab 4-PPN6'!F19+'Tab 4-PPN7'!F19+'Tab 4-PPN8'!F19+'Tab 4-PPN9'!F19+'Tab 4-PPN10'!F19</f>
        <v>0</v>
      </c>
      <c r="G18" s="208">
        <f>'Tab 3'!G18+'Tab 4-PPN1'!G19+'Tab 4-PPN2'!G19+'Tab 4-PPN3'!G19+'Tab 4-PPN4'!G19+'Tab 4-PPN5'!G19+'Tab 4-PPN6'!G19+'Tab 4-PPN7'!G19+'Tab 4-PPN8'!G19+'Tab 4-PPN9'!G19+'Tab 4-PPN10'!G19</f>
        <v>9000</v>
      </c>
      <c r="H18" s="208">
        <f>'Tab 3'!H18+'Tab 4-PPN1'!H19+'Tab 4-PPN2'!H19+'Tab 4-PPN3'!H19+'Tab 4-PPN4'!H19+'Tab 4-PPN5'!H19+'Tab 4-PPN6'!H19+'Tab 4-PPN7'!H19+'Tab 4-PPN8'!H19+'Tab 4-PPN9'!H19+'Tab 4-PPN10'!H19</f>
        <v>11000</v>
      </c>
      <c r="I18" s="208">
        <f>'Tab 3'!I18+'Tab 4-PPN1'!I19+'Tab 4-PPN2'!I19+'Tab 4-PPN3'!I19+'Tab 4-PPN4'!I19+'Tab 4-PPN5'!I19+'Tab 4-PPN6'!I19+'Tab 4-PPN7'!I19+'Tab 4-PPN8'!I19+'Tab 4-PPN9'!I19+'Tab 4-PPN10'!I19</f>
        <v>1700</v>
      </c>
      <c r="J18" s="208">
        <f>'Tab 3'!J18+'Tab 4-PPN1'!J19+'Tab 4-PPN2'!J19+'Tab 4-PPN3'!J19+'Tab 4-PPN4'!J19+'Tab 4-PPN5'!J19+'Tab 4-PPN6'!J19+'Tab 4-PPN7'!J19+'Tab 4-PPN8'!J19+'Tab 4-PPN9'!J19+'Tab 4-PPN10'!J19</f>
        <v>1700</v>
      </c>
      <c r="K18" s="208">
        <f>'Tab 3'!K18+'Tab 4-PPN1'!K19+'Tab 4-PPN2'!K19+'Tab 4-PPN3'!K19+'Tab 4-PPN4'!K19+'Tab 4-PPN5'!K19+'Tab 4-PPN6'!K19+'Tab 4-PPN7'!K19+'Tab 4-PPN8'!K19+'Tab 4-PPN9'!K19+'Tab 4-PPN10'!K19</f>
        <v>1600</v>
      </c>
      <c r="L18" s="208">
        <f>'Tab 3'!L18+'Tab 4-PPN1'!L19+'Tab 4-PPN2'!L19+'Tab 4-PPN3'!L19+'Tab 4-PPN4'!L19+'Tab 4-PPN5'!L19+'Tab 4-PPN6'!L19+'Tab 4-PPN7'!L19+'Tab 4-PPN8'!L19+'Tab 4-PPN9'!L19+'Tab 4-PPN10'!L19</f>
        <v>1600</v>
      </c>
      <c r="M18" s="208">
        <f>'Tab 3'!M18+'Tab 4-PPN1'!M19+'Tab 4-PPN2'!M19+'Tab 4-PPN3'!M19+'Tab 4-PPN4'!M19+'Tab 4-PPN5'!M19+'Tab 4-PPN6'!M19+'Tab 4-PPN7'!M19+'Tab 4-PPN8'!M19+'Tab 4-PPN9'!M19+'Tab 4-PPN10'!M19</f>
        <v>1500</v>
      </c>
      <c r="N18" s="208">
        <f>'Tab 3'!N18+'Tab 4-PPN1'!N19+'Tab 4-PPN2'!N19+'Tab 4-PPN3'!N19+'Tab 4-PPN4'!N19+'Tab 4-PPN5'!N19+'Tab 4-PPN6'!N19+'Tab 4-PPN7'!N19+'Tab 4-PPN8'!N19+'Tab 4-PPN9'!N19+'Tab 4-PPN10'!N19</f>
        <v>1500</v>
      </c>
      <c r="O18" s="217">
        <f>'Tab 3'!O18+'Tab 4-PPN1'!O19+'Tab 4-PPN2'!O19+'Tab 4-PPN3'!O19+'Tab 4-PPN4'!O19+'Tab 4-PPN5'!O19+'Tab 4-PPN6'!O19+'Tab 4-PPN7'!O19+'Tab 4-PPN8'!O19+'Tab 4-PPN9'!O19+'Tab 4-PPN10'!O19</f>
        <v>1400</v>
      </c>
    </row>
    <row r="19" spans="2:15" ht="20.25">
      <c r="B19" s="200">
        <v>6</v>
      </c>
      <c r="C19" s="119" t="s">
        <v>40</v>
      </c>
      <c r="D19" s="210">
        <v>613400</v>
      </c>
      <c r="E19" s="208">
        <f>'Tab 3'!E19+'Tab 4-PPN1'!E20+'Tab 4-PPN2'!E20+'Tab 4-PPN3'!E20+'Tab 4-PPN4'!E20+'Tab 4-PPN5'!E20+'Tab 4-PPN6'!E20+'Tab 4-PPN7'!E20+'Tab 4-PPN8'!E20+'Tab 4-PPN9'!E20+'Tab 4-PPN10'!E20</f>
        <v>15000</v>
      </c>
      <c r="F19" s="208">
        <f>'Tab 3'!F19+'Tab 4-PPN1'!F20+'Tab 4-PPN2'!F20+'Tab 4-PPN3'!F20+'Tab 4-PPN4'!F20+'Tab 4-PPN5'!F20+'Tab 4-PPN6'!F20+'Tab 4-PPN7'!F20+'Tab 4-PPN8'!F20+'Tab 4-PPN9'!F20+'Tab 4-PPN10'!F20</f>
        <v>0</v>
      </c>
      <c r="G19" s="208">
        <f>'Tab 3'!G19+'Tab 4-PPN1'!G20+'Tab 4-PPN2'!G20+'Tab 4-PPN3'!G20+'Tab 4-PPN4'!G20+'Tab 4-PPN5'!G20+'Tab 4-PPN6'!G20+'Tab 4-PPN7'!G20+'Tab 4-PPN8'!G20+'Tab 4-PPN9'!G20+'Tab 4-PPN10'!G20</f>
        <v>3000</v>
      </c>
      <c r="H19" s="208">
        <f>'Tab 3'!H19+'Tab 4-PPN1'!H20+'Tab 4-PPN2'!H20+'Tab 4-PPN3'!H20+'Tab 4-PPN4'!H20+'Tab 4-PPN5'!H20+'Tab 4-PPN6'!H20+'Tab 4-PPN7'!H20+'Tab 4-PPN8'!H20+'Tab 4-PPN9'!H20+'Tab 4-PPN10'!H20</f>
        <v>12000</v>
      </c>
      <c r="I19" s="208">
        <f>'Tab 3'!I19+'Tab 4-PPN1'!I20+'Tab 4-PPN2'!I20+'Tab 4-PPN3'!I20+'Tab 4-PPN4'!I20+'Tab 4-PPN5'!I20+'Tab 4-PPN6'!I20+'Tab 4-PPN7'!I20+'Tab 4-PPN8'!I20+'Tab 4-PPN9'!I20+'Tab 4-PPN10'!I20</f>
        <v>10000</v>
      </c>
      <c r="J19" s="208">
        <f>'Tab 3'!J19+'Tab 4-PPN1'!J20+'Tab 4-PPN2'!J20+'Tab 4-PPN3'!J20+'Tab 4-PPN4'!J20+'Tab 4-PPN5'!J20+'Tab 4-PPN6'!J20+'Tab 4-PPN7'!J20+'Tab 4-PPN8'!J20+'Tab 4-PPN9'!J20+'Tab 4-PPN10'!J20</f>
        <v>500</v>
      </c>
      <c r="K19" s="208">
        <f>'Tab 3'!K19+'Tab 4-PPN1'!K20+'Tab 4-PPN2'!K20+'Tab 4-PPN3'!K20+'Tab 4-PPN4'!K20+'Tab 4-PPN5'!K20+'Tab 4-PPN6'!K20+'Tab 4-PPN7'!K20+'Tab 4-PPN8'!K20+'Tab 4-PPN9'!K20+'Tab 4-PPN10'!K20</f>
        <v>500</v>
      </c>
      <c r="L19" s="208">
        <f>'Tab 3'!L19+'Tab 4-PPN1'!L20+'Tab 4-PPN2'!L20+'Tab 4-PPN3'!L20+'Tab 4-PPN4'!L20+'Tab 4-PPN5'!L20+'Tab 4-PPN6'!L20+'Tab 4-PPN7'!L20+'Tab 4-PPN8'!L20+'Tab 4-PPN9'!L20+'Tab 4-PPN10'!L20</f>
        <v>250</v>
      </c>
      <c r="M19" s="208">
        <f>'Tab 3'!M19+'Tab 4-PPN1'!M20+'Tab 4-PPN2'!M20+'Tab 4-PPN3'!M20+'Tab 4-PPN4'!M20+'Tab 4-PPN5'!M20+'Tab 4-PPN6'!M20+'Tab 4-PPN7'!M20+'Tab 4-PPN8'!M20+'Tab 4-PPN9'!M20+'Tab 4-PPN10'!M20</f>
        <v>250</v>
      </c>
      <c r="N19" s="208">
        <f>'Tab 3'!N19+'Tab 4-PPN1'!N20+'Tab 4-PPN2'!N20+'Tab 4-PPN3'!N20+'Tab 4-PPN4'!N20+'Tab 4-PPN5'!N20+'Tab 4-PPN6'!N20+'Tab 4-PPN7'!N20+'Tab 4-PPN8'!N20+'Tab 4-PPN9'!N20+'Tab 4-PPN10'!N20</f>
        <v>250</v>
      </c>
      <c r="O19" s="217">
        <f>'Tab 3'!O19+'Tab 4-PPN1'!O20+'Tab 4-PPN2'!O20+'Tab 4-PPN3'!O20+'Tab 4-PPN4'!O20+'Tab 4-PPN5'!O20+'Tab 4-PPN6'!O20+'Tab 4-PPN7'!O20+'Tab 4-PPN8'!O20+'Tab 4-PPN9'!O20+'Tab 4-PPN10'!O20</f>
        <v>250</v>
      </c>
    </row>
    <row r="20" spans="2:15" ht="37.5">
      <c r="B20" s="200">
        <v>7</v>
      </c>
      <c r="C20" s="126" t="s">
        <v>41</v>
      </c>
      <c r="D20" s="210">
        <v>613500</v>
      </c>
      <c r="E20" s="208">
        <f>'Tab 3'!E20+'Tab 4-PPN1'!E21+'Tab 4-PPN2'!E21+'Tab 4-PPN3'!E21+'Tab 4-PPN4'!E21+'Tab 4-PPN5'!E21+'Tab 4-PPN6'!E21+'Tab 4-PPN7'!E21+'Tab 4-PPN8'!E21+'Tab 4-PPN9'!E21+'Tab 4-PPN10'!E21</f>
        <v>9000</v>
      </c>
      <c r="F20" s="208">
        <f>'Tab 3'!F20+'Tab 4-PPN1'!F21+'Tab 4-PPN2'!F21+'Tab 4-PPN3'!F21+'Tab 4-PPN4'!F21+'Tab 4-PPN5'!F21+'Tab 4-PPN6'!F21+'Tab 4-PPN7'!F21+'Tab 4-PPN8'!F21+'Tab 4-PPN9'!F21+'Tab 4-PPN10'!F21</f>
        <v>0</v>
      </c>
      <c r="G20" s="208">
        <f>'Tab 3'!G20+'Tab 4-PPN1'!G21+'Tab 4-PPN2'!G21+'Tab 4-PPN3'!G21+'Tab 4-PPN4'!G21+'Tab 4-PPN5'!G21+'Tab 4-PPN6'!G21+'Tab 4-PPN7'!G21+'Tab 4-PPN8'!G21+'Tab 4-PPN9'!G21+'Tab 4-PPN10'!G21</f>
        <v>3500</v>
      </c>
      <c r="H20" s="208">
        <f>'Tab 3'!H20+'Tab 4-PPN1'!H21+'Tab 4-PPN2'!H21+'Tab 4-PPN3'!H21+'Tab 4-PPN4'!H21+'Tab 4-PPN5'!H21+'Tab 4-PPN6'!H21+'Tab 4-PPN7'!H21+'Tab 4-PPN8'!H21+'Tab 4-PPN9'!H21+'Tab 4-PPN10'!H21</f>
        <v>5500</v>
      </c>
      <c r="I20" s="208">
        <f>'Tab 3'!I20+'Tab 4-PPN1'!I21+'Tab 4-PPN2'!I21+'Tab 4-PPN3'!I21+'Tab 4-PPN4'!I21+'Tab 4-PPN5'!I21+'Tab 4-PPN6'!I21+'Tab 4-PPN7'!I21+'Tab 4-PPN8'!I21+'Tab 4-PPN9'!I21+'Tab 4-PPN10'!I21</f>
        <v>900</v>
      </c>
      <c r="J20" s="208">
        <f>'Tab 3'!J20+'Tab 4-PPN1'!J21+'Tab 4-PPN2'!J21+'Tab 4-PPN3'!J21+'Tab 4-PPN4'!J21+'Tab 4-PPN5'!J21+'Tab 4-PPN6'!J21+'Tab 4-PPN7'!J21+'Tab 4-PPN8'!J21+'Tab 4-PPN9'!J21+'Tab 4-PPN10'!J21</f>
        <v>800</v>
      </c>
      <c r="K20" s="208">
        <f>'Tab 3'!K20+'Tab 4-PPN1'!K21+'Tab 4-PPN2'!K21+'Tab 4-PPN3'!K21+'Tab 4-PPN4'!K21+'Tab 4-PPN5'!K21+'Tab 4-PPN6'!K21+'Tab 4-PPN7'!K21+'Tab 4-PPN8'!K21+'Tab 4-PPN9'!K21+'Tab 4-PPN10'!K21</f>
        <v>800</v>
      </c>
      <c r="L20" s="208">
        <f>'Tab 3'!L20+'Tab 4-PPN1'!L21+'Tab 4-PPN2'!L21+'Tab 4-PPN3'!L21+'Tab 4-PPN4'!L21+'Tab 4-PPN5'!L21+'Tab 4-PPN6'!L21+'Tab 4-PPN7'!L21+'Tab 4-PPN8'!L21+'Tab 4-PPN9'!L21+'Tab 4-PPN10'!L21</f>
        <v>700</v>
      </c>
      <c r="M20" s="208">
        <f>'Tab 3'!M20+'Tab 4-PPN1'!M21+'Tab 4-PPN2'!M21+'Tab 4-PPN3'!M21+'Tab 4-PPN4'!M21+'Tab 4-PPN5'!M21+'Tab 4-PPN6'!M21+'Tab 4-PPN7'!M21+'Tab 4-PPN8'!M21+'Tab 4-PPN9'!M21+'Tab 4-PPN10'!M21</f>
        <v>800</v>
      </c>
      <c r="N20" s="208">
        <f>'Tab 3'!N20+'Tab 4-PPN1'!N21+'Tab 4-PPN2'!N21+'Tab 4-PPN3'!N21+'Tab 4-PPN4'!N21+'Tab 4-PPN5'!N21+'Tab 4-PPN6'!N21+'Tab 4-PPN7'!N21+'Tab 4-PPN8'!N21+'Tab 4-PPN9'!N21+'Tab 4-PPN10'!N21</f>
        <v>800</v>
      </c>
      <c r="O20" s="217">
        <f>'Tab 3'!O20+'Tab 4-PPN1'!O21+'Tab 4-PPN2'!O21+'Tab 4-PPN3'!O21+'Tab 4-PPN4'!O21+'Tab 4-PPN5'!O21+'Tab 4-PPN6'!O21+'Tab 4-PPN7'!O21+'Tab 4-PPN8'!O21+'Tab 4-PPN9'!O21+'Tab 4-PPN10'!O21</f>
        <v>700</v>
      </c>
    </row>
    <row r="21" spans="2:15" ht="20.25">
      <c r="B21" s="200">
        <v>8</v>
      </c>
      <c r="C21" s="119" t="s">
        <v>105</v>
      </c>
      <c r="D21" s="210">
        <v>613600</v>
      </c>
      <c r="E21" s="208">
        <f>'Tab 3'!E21+'Tab 4-PPN1'!E22+'Tab 4-PPN2'!E22+'Tab 4-PPN3'!E22+'Tab 4-PPN4'!E22+'Tab 4-PPN5'!E22+'Tab 4-PPN6'!E22+'Tab 4-PPN7'!E22+'Tab 4-PPN8'!E22+'Tab 4-PPN9'!E22+'Tab 4-PPN10'!E22</f>
        <v>130000</v>
      </c>
      <c r="F21" s="208">
        <f>'Tab 3'!F21+'Tab 4-PPN1'!F22+'Tab 4-PPN2'!F22+'Tab 4-PPN3'!F22+'Tab 4-PPN4'!F22+'Tab 4-PPN5'!F22+'Tab 4-PPN6'!F22+'Tab 4-PPN7'!F22+'Tab 4-PPN8'!F22+'Tab 4-PPN9'!F22+'Tab 4-PPN10'!F22</f>
        <v>0</v>
      </c>
      <c r="G21" s="208">
        <f>'Tab 3'!G21+'Tab 4-PPN1'!G22+'Tab 4-PPN2'!G22+'Tab 4-PPN3'!G22+'Tab 4-PPN4'!G22+'Tab 4-PPN5'!G22+'Tab 4-PPN6'!G22+'Tab 4-PPN7'!G22+'Tab 4-PPN8'!G22+'Tab 4-PPN9'!G22+'Tab 4-PPN10'!G22</f>
        <v>54500</v>
      </c>
      <c r="H21" s="208">
        <f>'Tab 3'!H21+'Tab 4-PPN1'!H22+'Tab 4-PPN2'!H22+'Tab 4-PPN3'!H22+'Tab 4-PPN4'!H22+'Tab 4-PPN5'!H22+'Tab 4-PPN6'!H22+'Tab 4-PPN7'!H22+'Tab 4-PPN8'!H22+'Tab 4-PPN9'!H22+'Tab 4-PPN10'!H22</f>
        <v>75500</v>
      </c>
      <c r="I21" s="208">
        <f>'Tab 3'!I21+'Tab 4-PPN1'!I22+'Tab 4-PPN2'!I22+'Tab 4-PPN3'!I22+'Tab 4-PPN4'!I22+'Tab 4-PPN5'!I22+'Tab 4-PPN6'!I22+'Tab 4-PPN7'!I22+'Tab 4-PPN8'!I22+'Tab 4-PPN9'!I22+'Tab 4-PPN10'!I22</f>
        <v>11000</v>
      </c>
      <c r="J21" s="208">
        <f>'Tab 3'!J21+'Tab 4-PPN1'!J22+'Tab 4-PPN2'!J22+'Tab 4-PPN3'!J22+'Tab 4-PPN4'!J22+'Tab 4-PPN5'!J22+'Tab 4-PPN6'!J22+'Tab 4-PPN7'!J22+'Tab 4-PPN8'!J22+'Tab 4-PPN9'!J22+'Tab 4-PPN10'!J22</f>
        <v>11000</v>
      </c>
      <c r="K21" s="208">
        <f>'Tab 3'!K21+'Tab 4-PPN1'!K22+'Tab 4-PPN2'!K22+'Tab 4-PPN3'!K22+'Tab 4-PPN4'!K22+'Tab 4-PPN5'!K22+'Tab 4-PPN6'!K22+'Tab 4-PPN7'!K22+'Tab 4-PPN8'!K22+'Tab 4-PPN9'!K22+'Tab 4-PPN10'!K22</f>
        <v>11000</v>
      </c>
      <c r="L21" s="208">
        <f>'Tab 3'!L21+'Tab 4-PPN1'!L22+'Tab 4-PPN2'!L22+'Tab 4-PPN3'!L22+'Tab 4-PPN4'!L22+'Tab 4-PPN5'!L22+'Tab 4-PPN6'!L22+'Tab 4-PPN7'!L22+'Tab 4-PPN8'!L22+'Tab 4-PPN9'!L22+'Tab 4-PPN10'!L22</f>
        <v>11000</v>
      </c>
      <c r="M21" s="208">
        <f>'Tab 3'!M21+'Tab 4-PPN1'!M22+'Tab 4-PPN2'!M22+'Tab 4-PPN3'!M22+'Tab 4-PPN4'!M22+'Tab 4-PPN5'!M22+'Tab 4-PPN6'!M22+'Tab 4-PPN7'!M22+'Tab 4-PPN8'!M22+'Tab 4-PPN9'!M22+'Tab 4-PPN10'!M22</f>
        <v>11000</v>
      </c>
      <c r="N21" s="208">
        <f>'Tab 3'!N21+'Tab 4-PPN1'!N22+'Tab 4-PPN2'!N22+'Tab 4-PPN3'!N22+'Tab 4-PPN4'!N22+'Tab 4-PPN5'!N22+'Tab 4-PPN6'!N22+'Tab 4-PPN7'!N22+'Tab 4-PPN8'!N22+'Tab 4-PPN9'!N22+'Tab 4-PPN10'!N22</f>
        <v>10500</v>
      </c>
      <c r="O21" s="217">
        <f>'Tab 3'!O21+'Tab 4-PPN1'!O22+'Tab 4-PPN2'!O22+'Tab 4-PPN3'!O22+'Tab 4-PPN4'!O22+'Tab 4-PPN5'!O22+'Tab 4-PPN6'!O22+'Tab 4-PPN7'!O22+'Tab 4-PPN8'!O22+'Tab 4-PPN9'!O22+'Tab 4-PPN10'!O22</f>
        <v>10000</v>
      </c>
    </row>
    <row r="22" spans="2:15" ht="20.25">
      <c r="B22" s="200">
        <v>9</v>
      </c>
      <c r="C22" s="119" t="s">
        <v>18</v>
      </c>
      <c r="D22" s="210">
        <v>613700</v>
      </c>
      <c r="E22" s="208">
        <f>'Tab 3'!E22+'Tab 4-PPN1'!E23+'Tab 4-PPN2'!E23+'Tab 4-PPN3'!E23+'Tab 4-PPN4'!E23+'Tab 4-PPN5'!E23+'Tab 4-PPN6'!E23+'Tab 4-PPN7'!E23+'Tab 4-PPN8'!E23+'Tab 4-PPN9'!E23+'Tab 4-PPN10'!E23</f>
        <v>12000</v>
      </c>
      <c r="F22" s="208">
        <f>'Tab 3'!F22+'Tab 4-PPN1'!F23+'Tab 4-PPN2'!F23+'Tab 4-PPN3'!F23+'Tab 4-PPN4'!F23+'Tab 4-PPN5'!F23+'Tab 4-PPN6'!F23+'Tab 4-PPN7'!F23+'Tab 4-PPN8'!F23+'Tab 4-PPN9'!F23+'Tab 4-PPN10'!F23</f>
        <v>0</v>
      </c>
      <c r="G22" s="208">
        <f>'Tab 3'!G22+'Tab 4-PPN1'!G23+'Tab 4-PPN2'!G23+'Tab 4-PPN3'!G23+'Tab 4-PPN4'!G23+'Tab 4-PPN5'!G23+'Tab 4-PPN6'!G23+'Tab 4-PPN7'!G23+'Tab 4-PPN8'!G23+'Tab 4-PPN9'!G23+'Tab 4-PPN10'!G23</f>
        <v>5000</v>
      </c>
      <c r="H22" s="208">
        <f>'Tab 3'!H22+'Tab 4-PPN1'!H23+'Tab 4-PPN2'!H23+'Tab 4-PPN3'!H23+'Tab 4-PPN4'!H23+'Tab 4-PPN5'!H23+'Tab 4-PPN6'!H23+'Tab 4-PPN7'!H23+'Tab 4-PPN8'!H23+'Tab 4-PPN9'!H23+'Tab 4-PPN10'!H23</f>
        <v>7000</v>
      </c>
      <c r="I22" s="208">
        <f>'Tab 3'!I22+'Tab 4-PPN1'!I23+'Tab 4-PPN2'!I23+'Tab 4-PPN3'!I23+'Tab 4-PPN4'!I23+'Tab 4-PPN5'!I23+'Tab 4-PPN6'!I23+'Tab 4-PPN7'!I23+'Tab 4-PPN8'!I23+'Tab 4-PPN9'!I23+'Tab 4-PPN10'!I23</f>
        <v>5000</v>
      </c>
      <c r="J22" s="208">
        <f>'Tab 3'!J22+'Tab 4-PPN1'!J23+'Tab 4-PPN2'!J23+'Tab 4-PPN3'!J23+'Tab 4-PPN4'!J23+'Tab 4-PPN5'!J23+'Tab 4-PPN6'!J23+'Tab 4-PPN7'!J23+'Tab 4-PPN8'!J23+'Tab 4-PPN9'!J23+'Tab 4-PPN10'!J23</f>
        <v>500</v>
      </c>
      <c r="K22" s="208">
        <f>'Tab 3'!K22+'Tab 4-PPN1'!K23+'Tab 4-PPN2'!K23+'Tab 4-PPN3'!K23+'Tab 4-PPN4'!K23+'Tab 4-PPN5'!K23+'Tab 4-PPN6'!K23+'Tab 4-PPN7'!K23+'Tab 4-PPN8'!K23+'Tab 4-PPN9'!K23+'Tab 4-PPN10'!K23</f>
        <v>500</v>
      </c>
      <c r="L22" s="208">
        <f>'Tab 3'!L22+'Tab 4-PPN1'!L23+'Tab 4-PPN2'!L23+'Tab 4-PPN3'!L23+'Tab 4-PPN4'!L23+'Tab 4-PPN5'!L23+'Tab 4-PPN6'!L23+'Tab 4-PPN7'!L23+'Tab 4-PPN8'!L23+'Tab 4-PPN9'!L23+'Tab 4-PPN10'!L23</f>
        <v>250</v>
      </c>
      <c r="M22" s="208">
        <f>'Tab 3'!M22+'Tab 4-PPN1'!M23+'Tab 4-PPN2'!M23+'Tab 4-PPN3'!M23+'Tab 4-PPN4'!M23+'Tab 4-PPN5'!M23+'Tab 4-PPN6'!M23+'Tab 4-PPN7'!M23+'Tab 4-PPN8'!M23+'Tab 4-PPN9'!M23+'Tab 4-PPN10'!M23</f>
        <v>250</v>
      </c>
      <c r="N22" s="208">
        <f>'Tab 3'!N22+'Tab 4-PPN1'!N23+'Tab 4-PPN2'!N23+'Tab 4-PPN3'!N23+'Tab 4-PPN4'!N23+'Tab 4-PPN5'!N23+'Tab 4-PPN6'!N23+'Tab 4-PPN7'!N23+'Tab 4-PPN8'!N23+'Tab 4-PPN9'!N23+'Tab 4-PPN10'!N23</f>
        <v>250</v>
      </c>
      <c r="O22" s="217">
        <f>'Tab 3'!O22+'Tab 4-PPN1'!O23+'Tab 4-PPN2'!O23+'Tab 4-PPN3'!O23+'Tab 4-PPN4'!O23+'Tab 4-PPN5'!O23+'Tab 4-PPN6'!O23+'Tab 4-PPN7'!O23+'Tab 4-PPN8'!O23+'Tab 4-PPN9'!O23+'Tab 4-PPN10'!O23</f>
        <v>250</v>
      </c>
    </row>
    <row r="23" spans="2:15" ht="37.5">
      <c r="B23" s="200">
        <v>10</v>
      </c>
      <c r="C23" s="126" t="s">
        <v>83</v>
      </c>
      <c r="D23" s="210">
        <v>613800</v>
      </c>
      <c r="E23" s="208">
        <f>'Tab 3'!E23+'Tab 4-PPN1'!E24+'Tab 4-PPN2'!E24+'Tab 4-PPN3'!E24+'Tab 4-PPN4'!E24+'Tab 4-PPN5'!E24+'Tab 4-PPN6'!E24+'Tab 4-PPN7'!E24+'Tab 4-PPN8'!E24+'Tab 4-PPN9'!E24+'Tab 4-PPN10'!E24</f>
        <v>2000</v>
      </c>
      <c r="F23" s="208">
        <f>'Tab 3'!F23+'Tab 4-PPN1'!F24+'Tab 4-PPN2'!F24+'Tab 4-PPN3'!F24+'Tab 4-PPN4'!F24+'Tab 4-PPN5'!F24+'Tab 4-PPN6'!F24+'Tab 4-PPN7'!F24+'Tab 4-PPN8'!F24+'Tab 4-PPN9'!F24+'Tab 4-PPN10'!F24</f>
        <v>0</v>
      </c>
      <c r="G23" s="208">
        <f>'Tab 3'!G23+'Tab 4-PPN1'!G24+'Tab 4-PPN2'!G24+'Tab 4-PPN3'!G24+'Tab 4-PPN4'!G24+'Tab 4-PPN5'!G24+'Tab 4-PPN6'!G24+'Tab 4-PPN7'!G24+'Tab 4-PPN8'!G24+'Tab 4-PPN9'!G24+'Tab 4-PPN10'!G24</f>
        <v>1000</v>
      </c>
      <c r="H23" s="208">
        <f>'Tab 3'!H23+'Tab 4-PPN1'!H24+'Tab 4-PPN2'!H24+'Tab 4-PPN3'!H24+'Tab 4-PPN4'!H24+'Tab 4-PPN5'!H24+'Tab 4-PPN6'!H24+'Tab 4-PPN7'!H24+'Tab 4-PPN8'!H24+'Tab 4-PPN9'!H24+'Tab 4-PPN10'!H24</f>
        <v>1000</v>
      </c>
      <c r="I23" s="208">
        <f>'Tab 3'!I23+'Tab 4-PPN1'!I24+'Tab 4-PPN2'!I24+'Tab 4-PPN3'!I24+'Tab 4-PPN4'!I24+'Tab 4-PPN5'!I24+'Tab 4-PPN6'!I24+'Tab 4-PPN7'!I24+'Tab 4-PPN8'!I24+'Tab 4-PPN9'!I24+'Tab 4-PPN10'!I24</f>
        <v>0</v>
      </c>
      <c r="J23" s="208">
        <f>'Tab 3'!J23+'Tab 4-PPN1'!J24+'Tab 4-PPN2'!J24+'Tab 4-PPN3'!J24+'Tab 4-PPN4'!J24+'Tab 4-PPN5'!J24+'Tab 4-PPN6'!J24+'Tab 4-PPN7'!J24+'Tab 4-PPN8'!J24+'Tab 4-PPN9'!J24+'Tab 4-PPN10'!J24</f>
        <v>200</v>
      </c>
      <c r="K23" s="208">
        <f>'Tab 3'!K23+'Tab 4-PPN1'!K24+'Tab 4-PPN2'!K24+'Tab 4-PPN3'!K24+'Tab 4-PPN4'!K24+'Tab 4-PPN5'!K24+'Tab 4-PPN6'!K24+'Tab 4-PPN7'!K24+'Tab 4-PPN8'!K24+'Tab 4-PPN9'!K24+'Tab 4-PPN10'!K24</f>
        <v>800</v>
      </c>
      <c r="L23" s="208">
        <f>'Tab 3'!L23+'Tab 4-PPN1'!L24+'Tab 4-PPN2'!L24+'Tab 4-PPN3'!L24+'Tab 4-PPN4'!L24+'Tab 4-PPN5'!L24+'Tab 4-PPN6'!L24+'Tab 4-PPN7'!L24+'Tab 4-PPN8'!L24+'Tab 4-PPN9'!L24+'Tab 4-PPN10'!L24</f>
        <v>0</v>
      </c>
      <c r="M23" s="208">
        <f>'Tab 3'!M23+'Tab 4-PPN1'!M24+'Tab 4-PPN2'!M24+'Tab 4-PPN3'!M24+'Tab 4-PPN4'!M24+'Tab 4-PPN5'!M24+'Tab 4-PPN6'!M24+'Tab 4-PPN7'!M24+'Tab 4-PPN8'!M24+'Tab 4-PPN9'!M24+'Tab 4-PPN10'!M24</f>
        <v>0</v>
      </c>
      <c r="N23" s="208">
        <f>'Tab 3'!N23+'Tab 4-PPN1'!N24+'Tab 4-PPN2'!N24+'Tab 4-PPN3'!N24+'Tab 4-PPN4'!N24+'Tab 4-PPN5'!N24+'Tab 4-PPN6'!N24+'Tab 4-PPN7'!N24+'Tab 4-PPN8'!N24+'Tab 4-PPN9'!N24+'Tab 4-PPN10'!N24</f>
        <v>0</v>
      </c>
      <c r="O23" s="217">
        <f>'Tab 3'!O23+'Tab 4-PPN1'!O24+'Tab 4-PPN2'!O24+'Tab 4-PPN3'!O24+'Tab 4-PPN4'!O24+'Tab 4-PPN5'!O24+'Tab 4-PPN6'!O24+'Tab 4-PPN7'!O24+'Tab 4-PPN8'!O24+'Tab 4-PPN9'!O24+'Tab 4-PPN10'!O24</f>
        <v>0</v>
      </c>
    </row>
    <row r="24" spans="2:15" ht="37.5">
      <c r="B24" s="200">
        <v>11</v>
      </c>
      <c r="C24" s="126" t="s">
        <v>20</v>
      </c>
      <c r="D24" s="210">
        <v>613900</v>
      </c>
      <c r="E24" s="208">
        <f>'Tab 3'!E24+'Tab 4-PPN1'!E25+'Tab 4-PPN2'!E25+'Tab 4-PPN3'!E25+'Tab 4-PPN4'!E25+'Tab 4-PPN5'!E25+'Tab 4-PPN6'!E25+'Tab 4-PPN7'!E25+'Tab 4-PPN8'!E25+'Tab 4-PPN9'!E25+'Tab 4-PPN10'!E25</f>
        <v>179000</v>
      </c>
      <c r="F24" s="208">
        <f>'Tab 3'!F24+'Tab 4-PPN1'!F25+'Tab 4-PPN2'!F25+'Tab 4-PPN3'!F25+'Tab 4-PPN4'!F25+'Tab 4-PPN5'!F25+'Tab 4-PPN6'!F25+'Tab 4-PPN7'!F25+'Tab 4-PPN8'!F25+'Tab 4-PPN9'!F25+'Tab 4-PPN10'!F25</f>
        <v>0</v>
      </c>
      <c r="G24" s="208">
        <f>'Tab 3'!G24+'Tab 4-PPN1'!G25+'Tab 4-PPN2'!G25+'Tab 4-PPN3'!G25+'Tab 4-PPN4'!G25+'Tab 4-PPN5'!G25+'Tab 4-PPN6'!G25+'Tab 4-PPN7'!G25+'Tab 4-PPN8'!G25+'Tab 4-PPN9'!G25+'Tab 4-PPN10'!G25</f>
        <v>14500</v>
      </c>
      <c r="H24" s="208">
        <f>'Tab 3'!H24+'Tab 4-PPN1'!H25+'Tab 4-PPN2'!H25+'Tab 4-PPN3'!H25+'Tab 4-PPN4'!H25+'Tab 4-PPN5'!H25+'Tab 4-PPN6'!H25+'Tab 4-PPN7'!H25+'Tab 4-PPN8'!H25+'Tab 4-PPN9'!H25+'Tab 4-PPN10'!H25</f>
        <v>164500</v>
      </c>
      <c r="I24" s="208">
        <f>'Tab 3'!I24+'Tab 4-PPN1'!I25+'Tab 4-PPN2'!I25+'Tab 4-PPN3'!I25+'Tab 4-PPN4'!I25+'Tab 4-PPN5'!I25+'Tab 4-PPN6'!I25+'Tab 4-PPN7'!I25+'Tab 4-PPN8'!I25+'Tab 4-PPN9'!I25+'Tab 4-PPN10'!I25</f>
        <v>154100</v>
      </c>
      <c r="J24" s="208">
        <f>'Tab 3'!J24+'Tab 4-PPN1'!J25+'Tab 4-PPN2'!J25+'Tab 4-PPN3'!J25+'Tab 4-PPN4'!J25+'Tab 4-PPN5'!J25+'Tab 4-PPN6'!J25+'Tab 4-PPN7'!J25+'Tab 4-PPN8'!J25+'Tab 4-PPN9'!J25+'Tab 4-PPN10'!J25</f>
        <v>3000</v>
      </c>
      <c r="K24" s="208">
        <f>'Tab 3'!K24+'Tab 4-PPN1'!K25+'Tab 4-PPN2'!K25+'Tab 4-PPN3'!K25+'Tab 4-PPN4'!K25+'Tab 4-PPN5'!K25+'Tab 4-PPN6'!K25+'Tab 4-PPN7'!K25+'Tab 4-PPN8'!K25+'Tab 4-PPN9'!K25+'Tab 4-PPN10'!K25</f>
        <v>2100</v>
      </c>
      <c r="L24" s="208">
        <f>'Tab 3'!L24+'Tab 4-PPN1'!L25+'Tab 4-PPN2'!L25+'Tab 4-PPN3'!L25+'Tab 4-PPN4'!L25+'Tab 4-PPN5'!L25+'Tab 4-PPN6'!L25+'Tab 4-PPN7'!L25+'Tab 4-PPN8'!L25+'Tab 4-PPN9'!L25+'Tab 4-PPN10'!L25</f>
        <v>2100</v>
      </c>
      <c r="M24" s="208">
        <f>'Tab 3'!M24+'Tab 4-PPN1'!M25+'Tab 4-PPN2'!M25+'Tab 4-PPN3'!M25+'Tab 4-PPN4'!M25+'Tab 4-PPN5'!M25+'Tab 4-PPN6'!M25+'Tab 4-PPN7'!M25+'Tab 4-PPN8'!M25+'Tab 4-PPN9'!M25+'Tab 4-PPN10'!M25</f>
        <v>1200</v>
      </c>
      <c r="N24" s="208">
        <f>'Tab 3'!N24+'Tab 4-PPN1'!N25+'Tab 4-PPN2'!N25+'Tab 4-PPN3'!N25+'Tab 4-PPN4'!N25+'Tab 4-PPN5'!N25+'Tab 4-PPN6'!N25+'Tab 4-PPN7'!N25+'Tab 4-PPN8'!N25+'Tab 4-PPN9'!N25+'Tab 4-PPN10'!N25</f>
        <v>1000</v>
      </c>
      <c r="O24" s="217">
        <f>'Tab 3'!O24+'Tab 4-PPN1'!O25+'Tab 4-PPN2'!O25+'Tab 4-PPN3'!O25+'Tab 4-PPN4'!O25+'Tab 4-PPN5'!O25+'Tab 4-PPN6'!O25+'Tab 4-PPN7'!O25+'Tab 4-PPN8'!O25+'Tab 4-PPN9'!O25+'Tab 4-PPN10'!O25</f>
        <v>1000</v>
      </c>
    </row>
    <row r="25" spans="2:15" ht="65.25" customHeight="1" thickBot="1">
      <c r="B25" s="198" t="s">
        <v>21</v>
      </c>
      <c r="C25" s="163" t="s">
        <v>109</v>
      </c>
      <c r="D25" s="211">
        <v>614000</v>
      </c>
      <c r="E25" s="224">
        <f>E26+E29+E31+E40+E43+E45</f>
        <v>0</v>
      </c>
      <c r="F25" s="224">
        <f aca="true" t="shared" si="1" ref="F25:O25">F26+F29+F31+F40+F43+F45</f>
        <v>0</v>
      </c>
      <c r="G25" s="224">
        <f t="shared" si="1"/>
        <v>0</v>
      </c>
      <c r="H25" s="224">
        <f t="shared" si="1"/>
        <v>0</v>
      </c>
      <c r="I25" s="224">
        <f t="shared" si="1"/>
        <v>0</v>
      </c>
      <c r="J25" s="224">
        <f t="shared" si="1"/>
        <v>0</v>
      </c>
      <c r="K25" s="224">
        <f t="shared" si="1"/>
        <v>0</v>
      </c>
      <c r="L25" s="224">
        <f t="shared" si="1"/>
        <v>0</v>
      </c>
      <c r="M25" s="224">
        <f t="shared" si="1"/>
        <v>0</v>
      </c>
      <c r="N25" s="224">
        <f t="shared" si="1"/>
        <v>0</v>
      </c>
      <c r="O25" s="225">
        <f t="shared" si="1"/>
        <v>0</v>
      </c>
    </row>
    <row r="26" spans="2:15" ht="20.25">
      <c r="B26" s="201">
        <v>1</v>
      </c>
      <c r="C26" s="126" t="s">
        <v>85</v>
      </c>
      <c r="D26" s="214">
        <v>614100</v>
      </c>
      <c r="E26" s="208">
        <f>E28+E27</f>
        <v>0</v>
      </c>
      <c r="F26" s="208">
        <f aca="true" t="shared" si="2" ref="F26:O26">F28+F27</f>
        <v>0</v>
      </c>
      <c r="G26" s="208">
        <f t="shared" si="2"/>
        <v>0</v>
      </c>
      <c r="H26" s="208">
        <f t="shared" si="2"/>
        <v>0</v>
      </c>
      <c r="I26" s="208">
        <f t="shared" si="2"/>
        <v>0</v>
      </c>
      <c r="J26" s="208">
        <f t="shared" si="2"/>
        <v>0</v>
      </c>
      <c r="K26" s="208">
        <f t="shared" si="2"/>
        <v>0</v>
      </c>
      <c r="L26" s="208">
        <f t="shared" si="2"/>
        <v>0</v>
      </c>
      <c r="M26" s="208">
        <f t="shared" si="2"/>
        <v>0</v>
      </c>
      <c r="N26" s="208">
        <f t="shared" si="2"/>
        <v>0</v>
      </c>
      <c r="O26" s="217">
        <f t="shared" si="2"/>
        <v>0</v>
      </c>
    </row>
    <row r="27" spans="2:15" ht="20.25">
      <c r="B27" s="201"/>
      <c r="C27" s="123"/>
      <c r="D27" s="214"/>
      <c r="E27" s="208">
        <f>'Tab 3'!E27+'Tab 4-PPN1'!E28+'Tab 4-PPN2'!E28+'Tab 4-PPN3'!E28+'Tab 4-PPN4'!E28+'Tab 4-PPN5'!E28+'Tab 4-PPN6'!E28+'Tab 4-PPN7'!E28+'Tab 4-PPN8'!E28+'Tab 4-PPN9'!E28+'Tab 4-PPN10'!E28</f>
        <v>0</v>
      </c>
      <c r="F27" s="208">
        <f>'Tab 3'!F27+'Tab 4-PPN1'!F28+'Tab 4-PPN2'!F28+'Tab 4-PPN3'!F28+'Tab 4-PPN4'!F28+'Tab 4-PPN5'!F28+'Tab 4-PPN6'!F28+'Tab 4-PPN7'!F28+'Tab 4-PPN8'!F28+'Tab 4-PPN9'!F28+'Tab 4-PPN10'!F28</f>
        <v>0</v>
      </c>
      <c r="G27" s="208">
        <f>'Tab 3'!G27+'Tab 4-PPN1'!G28+'Tab 4-PPN2'!G28+'Tab 4-PPN3'!G28+'Tab 4-PPN4'!G28+'Tab 4-PPN5'!G28+'Tab 4-PPN6'!G28+'Tab 4-PPN7'!G28+'Tab 4-PPN8'!G28+'Tab 4-PPN9'!G28+'Tab 4-PPN10'!G28</f>
        <v>0</v>
      </c>
      <c r="H27" s="208">
        <f>'Tab 3'!H27+'Tab 4-PPN1'!H28+'Tab 4-PPN2'!H28+'Tab 4-PPN3'!H28+'Tab 4-PPN4'!H28+'Tab 4-PPN5'!H28+'Tab 4-PPN6'!H28+'Tab 4-PPN7'!H28+'Tab 4-PPN8'!H28+'Tab 4-PPN9'!H28+'Tab 4-PPN10'!H28</f>
        <v>0</v>
      </c>
      <c r="I27" s="208">
        <f>'Tab 3'!I27+'Tab 4-PPN1'!I28+'Tab 4-PPN2'!I28+'Tab 4-PPN3'!I28+'Tab 4-PPN4'!I28+'Tab 4-PPN5'!I28+'Tab 4-PPN6'!I28+'Tab 4-PPN7'!I28+'Tab 4-PPN8'!I28+'Tab 4-PPN9'!I28+'Tab 4-PPN10'!I28</f>
        <v>0</v>
      </c>
      <c r="J27" s="208">
        <f>'Tab 3'!J27+'Tab 4-PPN1'!J28+'Tab 4-PPN2'!J28+'Tab 4-PPN3'!J28+'Tab 4-PPN4'!J28+'Tab 4-PPN5'!J28+'Tab 4-PPN6'!J28+'Tab 4-PPN7'!J28+'Tab 4-PPN8'!J28+'Tab 4-PPN9'!J28+'Tab 4-PPN10'!J28</f>
        <v>0</v>
      </c>
      <c r="K27" s="208">
        <f>'Tab 3'!K27+'Tab 4-PPN1'!K28+'Tab 4-PPN2'!K28+'Tab 4-PPN3'!K28+'Tab 4-PPN4'!K28+'Tab 4-PPN5'!K28+'Tab 4-PPN6'!K28+'Tab 4-PPN7'!K28+'Tab 4-PPN8'!K28+'Tab 4-PPN9'!K28+'Tab 4-PPN10'!K28</f>
        <v>0</v>
      </c>
      <c r="L27" s="208">
        <f>'Tab 3'!L27+'Tab 4-PPN1'!L28+'Tab 4-PPN2'!L28+'Tab 4-PPN3'!L28+'Tab 4-PPN4'!L28+'Tab 4-PPN5'!L28+'Tab 4-PPN6'!L28+'Tab 4-PPN7'!L28+'Tab 4-PPN8'!L28+'Tab 4-PPN9'!L28+'Tab 4-PPN10'!L28</f>
        <v>0</v>
      </c>
      <c r="M27" s="208">
        <f>'Tab 3'!M27+'Tab 4-PPN1'!M28+'Tab 4-PPN2'!M28+'Tab 4-PPN3'!M28+'Tab 4-PPN4'!M28+'Tab 4-PPN5'!M28+'Tab 4-PPN6'!M28+'Tab 4-PPN7'!M28+'Tab 4-PPN8'!M28+'Tab 4-PPN9'!M28+'Tab 4-PPN10'!M28</f>
        <v>0</v>
      </c>
      <c r="N27" s="208">
        <f>'Tab 3'!N27+'Tab 4-PPN1'!N28+'Tab 4-PPN2'!N28+'Tab 4-PPN3'!N28+'Tab 4-PPN4'!N28+'Tab 4-PPN5'!N28+'Tab 4-PPN6'!N28+'Tab 4-PPN7'!N28+'Tab 4-PPN8'!N28+'Tab 4-PPN9'!N28+'Tab 4-PPN10'!N28</f>
        <v>0</v>
      </c>
      <c r="O27" s="217">
        <f>'Tab 3'!O27+'Tab 4-PPN1'!O28+'Tab 4-PPN2'!O28+'Tab 4-PPN3'!O28+'Tab 4-PPN4'!O28+'Tab 4-PPN5'!O28+'Tab 4-PPN6'!O28+'Tab 4-PPN7'!O28+'Tab 4-PPN8'!O28+'Tab 4-PPN9'!O28+'Tab 4-PPN10'!O28</f>
        <v>0</v>
      </c>
    </row>
    <row r="28" spans="2:15" ht="20.25">
      <c r="B28" s="201"/>
      <c r="C28" s="123"/>
      <c r="D28" s="214"/>
      <c r="E28" s="208">
        <f>'Tab 3'!E28+'Tab 4-PPN1'!E29+'Tab 4-PPN2'!E29+'Tab 4-PPN3'!E29+'Tab 4-PPN4'!E29+'Tab 4-PPN5'!E29+'Tab 4-PPN6'!E29+'Tab 4-PPN7'!E29+'Tab 4-PPN8'!E29+'Tab 4-PPN9'!E29+'Tab 4-PPN10'!E29</f>
        <v>0</v>
      </c>
      <c r="F28" s="208">
        <f>'Tab 3'!F28+'Tab 4-PPN1'!F29+'Tab 4-PPN2'!F29+'Tab 4-PPN3'!F29+'Tab 4-PPN4'!F29+'Tab 4-PPN5'!F29+'Tab 4-PPN6'!F29+'Tab 4-PPN7'!F29+'Tab 4-PPN8'!F29+'Tab 4-PPN9'!F29+'Tab 4-PPN10'!F29</f>
        <v>0</v>
      </c>
      <c r="G28" s="208">
        <f>'Tab 3'!G28+'Tab 4-PPN1'!G29+'Tab 4-PPN2'!G29+'Tab 4-PPN3'!G29+'Tab 4-PPN4'!G29+'Tab 4-PPN5'!G29+'Tab 4-PPN6'!G29+'Tab 4-PPN7'!G29+'Tab 4-PPN8'!G29+'Tab 4-PPN9'!G29+'Tab 4-PPN10'!G29</f>
        <v>0</v>
      </c>
      <c r="H28" s="208">
        <f>'Tab 3'!H28+'Tab 4-PPN1'!H29+'Tab 4-PPN2'!H29+'Tab 4-PPN3'!H29+'Tab 4-PPN4'!H29+'Tab 4-PPN5'!H29+'Tab 4-PPN6'!H29+'Tab 4-PPN7'!H29+'Tab 4-PPN8'!H29+'Tab 4-PPN9'!H29+'Tab 4-PPN10'!H29</f>
        <v>0</v>
      </c>
      <c r="I28" s="208">
        <f>'Tab 3'!I28+'Tab 4-PPN1'!I29+'Tab 4-PPN2'!I29+'Tab 4-PPN3'!I29+'Tab 4-PPN4'!I29+'Tab 4-PPN5'!I29+'Tab 4-PPN6'!I29+'Tab 4-PPN7'!I29+'Tab 4-PPN8'!I29+'Tab 4-PPN9'!I29+'Tab 4-PPN10'!I29</f>
        <v>0</v>
      </c>
      <c r="J28" s="208">
        <f>'Tab 3'!J28+'Tab 4-PPN1'!J29+'Tab 4-PPN2'!J29+'Tab 4-PPN3'!J29+'Tab 4-PPN4'!J29+'Tab 4-PPN5'!J29+'Tab 4-PPN6'!J29+'Tab 4-PPN7'!J29+'Tab 4-PPN8'!J29+'Tab 4-PPN9'!J29+'Tab 4-PPN10'!J29</f>
        <v>0</v>
      </c>
      <c r="K28" s="208">
        <f>'Tab 3'!K28+'Tab 4-PPN1'!K29+'Tab 4-PPN2'!K29+'Tab 4-PPN3'!K29+'Tab 4-PPN4'!K29+'Tab 4-PPN5'!K29+'Tab 4-PPN6'!K29+'Tab 4-PPN7'!K29+'Tab 4-PPN8'!K29+'Tab 4-PPN9'!K29+'Tab 4-PPN10'!K29</f>
        <v>0</v>
      </c>
      <c r="L28" s="208">
        <f>'Tab 3'!L28+'Tab 4-PPN1'!L29+'Tab 4-PPN2'!L29+'Tab 4-PPN3'!L29+'Tab 4-PPN4'!L29+'Tab 4-PPN5'!L29+'Tab 4-PPN6'!L29+'Tab 4-PPN7'!L29+'Tab 4-PPN8'!L29+'Tab 4-PPN9'!L29+'Tab 4-PPN10'!L29</f>
        <v>0</v>
      </c>
      <c r="M28" s="208">
        <f>'Tab 3'!M28+'Tab 4-PPN1'!M29+'Tab 4-PPN2'!M29+'Tab 4-PPN3'!M29+'Tab 4-PPN4'!M29+'Tab 4-PPN5'!M29+'Tab 4-PPN6'!M29+'Tab 4-PPN7'!M29+'Tab 4-PPN8'!M29+'Tab 4-PPN9'!M29+'Tab 4-PPN10'!M29</f>
        <v>0</v>
      </c>
      <c r="N28" s="208">
        <f>'Tab 3'!N28+'Tab 4-PPN1'!N29+'Tab 4-PPN2'!N29+'Tab 4-PPN3'!N29+'Tab 4-PPN4'!N29+'Tab 4-PPN5'!N29+'Tab 4-PPN6'!N29+'Tab 4-PPN7'!N29+'Tab 4-PPN8'!N29+'Tab 4-PPN9'!N29+'Tab 4-PPN10'!N29</f>
        <v>0</v>
      </c>
      <c r="O28" s="217">
        <f>'Tab 3'!O28+'Tab 4-PPN1'!O29+'Tab 4-PPN2'!O29+'Tab 4-PPN3'!O29+'Tab 4-PPN4'!O29+'Tab 4-PPN5'!O29+'Tab 4-PPN6'!O29+'Tab 4-PPN7'!O29+'Tab 4-PPN8'!O29+'Tab 4-PPN9'!O29+'Tab 4-PPN10'!O29</f>
        <v>0</v>
      </c>
    </row>
    <row r="29" spans="2:15" ht="20.25">
      <c r="B29" s="201">
        <v>2</v>
      </c>
      <c r="C29" s="123" t="s">
        <v>86</v>
      </c>
      <c r="D29" s="214">
        <v>614200</v>
      </c>
      <c r="E29" s="208">
        <f>E30</f>
        <v>0</v>
      </c>
      <c r="F29" s="208">
        <f aca="true" t="shared" si="3" ref="F29:O29">F30</f>
        <v>0</v>
      </c>
      <c r="G29" s="208">
        <f t="shared" si="3"/>
        <v>0</v>
      </c>
      <c r="H29" s="208">
        <f t="shared" si="3"/>
        <v>0</v>
      </c>
      <c r="I29" s="208">
        <f t="shared" si="3"/>
        <v>0</v>
      </c>
      <c r="J29" s="208">
        <f t="shared" si="3"/>
        <v>0</v>
      </c>
      <c r="K29" s="208">
        <f t="shared" si="3"/>
        <v>0</v>
      </c>
      <c r="L29" s="208">
        <f t="shared" si="3"/>
        <v>0</v>
      </c>
      <c r="M29" s="208">
        <f t="shared" si="3"/>
        <v>0</v>
      </c>
      <c r="N29" s="208">
        <f t="shared" si="3"/>
        <v>0</v>
      </c>
      <c r="O29" s="217">
        <f t="shared" si="3"/>
        <v>0</v>
      </c>
    </row>
    <row r="30" spans="2:15" ht="20.25">
      <c r="B30" s="201"/>
      <c r="C30" s="123"/>
      <c r="D30" s="214"/>
      <c r="E30" s="208">
        <f>'Tab 3'!E30+'Tab 4-PPN1'!E31+'Tab 4-PPN2'!E31+'Tab 4-PPN3'!E31+'Tab 4-PPN4'!E31+'Tab 4-PPN5'!E31+'Tab 4-PPN6'!E31+'Tab 4-PPN7'!E31+'Tab 4-PPN8'!E31+'Tab 4-PPN9'!E31+'Tab 4-PPN10'!E31</f>
        <v>0</v>
      </c>
      <c r="F30" s="208">
        <f>'Tab 3'!F30+'Tab 4-PPN1'!F31+'Tab 4-PPN2'!F31+'Tab 4-PPN3'!F31+'Tab 4-PPN4'!F31+'Tab 4-PPN5'!F31+'Tab 4-PPN6'!F31+'Tab 4-PPN7'!F31+'Tab 4-PPN8'!F31+'Tab 4-PPN9'!F31+'Tab 4-PPN10'!F31</f>
        <v>0</v>
      </c>
      <c r="G30" s="208">
        <f>'Tab 3'!G30+'Tab 4-PPN1'!G31+'Tab 4-PPN2'!G31+'Tab 4-PPN3'!G31+'Tab 4-PPN4'!G31+'Tab 4-PPN5'!G31+'Tab 4-PPN6'!G31+'Tab 4-PPN7'!G31+'Tab 4-PPN8'!G31+'Tab 4-PPN9'!G31+'Tab 4-PPN10'!G31</f>
        <v>0</v>
      </c>
      <c r="H30" s="208">
        <f>'Tab 3'!H30+'Tab 4-PPN1'!H31+'Tab 4-PPN2'!H31+'Tab 4-PPN3'!H31+'Tab 4-PPN4'!H31+'Tab 4-PPN5'!H31+'Tab 4-PPN6'!H31+'Tab 4-PPN7'!H31+'Tab 4-PPN8'!H31+'Tab 4-PPN9'!H31+'Tab 4-PPN10'!H31</f>
        <v>0</v>
      </c>
      <c r="I30" s="208">
        <f>'Tab 3'!I30+'Tab 4-PPN1'!I31+'Tab 4-PPN2'!I31+'Tab 4-PPN3'!I31+'Tab 4-PPN4'!I31+'Tab 4-PPN5'!I31+'Tab 4-PPN6'!I31+'Tab 4-PPN7'!I31+'Tab 4-PPN8'!I31+'Tab 4-PPN9'!I31+'Tab 4-PPN10'!I31</f>
        <v>0</v>
      </c>
      <c r="J30" s="208">
        <f>'Tab 3'!J30+'Tab 4-PPN1'!J31+'Tab 4-PPN2'!J31+'Tab 4-PPN3'!J31+'Tab 4-PPN4'!J31+'Tab 4-PPN5'!J31+'Tab 4-PPN6'!J31+'Tab 4-PPN7'!J31+'Tab 4-PPN8'!J31+'Tab 4-PPN9'!J31+'Tab 4-PPN10'!J31</f>
        <v>0</v>
      </c>
      <c r="K30" s="208">
        <f>'Tab 3'!K30+'Tab 4-PPN1'!K31+'Tab 4-PPN2'!K31+'Tab 4-PPN3'!K31+'Tab 4-PPN4'!K31+'Tab 4-PPN5'!K31+'Tab 4-PPN6'!K31+'Tab 4-PPN7'!K31+'Tab 4-PPN8'!K31+'Tab 4-PPN9'!K31+'Tab 4-PPN10'!K31</f>
        <v>0</v>
      </c>
      <c r="L30" s="208">
        <f>'Tab 3'!L30+'Tab 4-PPN1'!L31+'Tab 4-PPN2'!L31+'Tab 4-PPN3'!L31+'Tab 4-PPN4'!L31+'Tab 4-PPN5'!L31+'Tab 4-PPN6'!L31+'Tab 4-PPN7'!L31+'Tab 4-PPN8'!L31+'Tab 4-PPN9'!L31+'Tab 4-PPN10'!L31</f>
        <v>0</v>
      </c>
      <c r="M30" s="208">
        <f>'Tab 3'!M30+'Tab 4-PPN1'!M31+'Tab 4-PPN2'!M31+'Tab 4-PPN3'!M31+'Tab 4-PPN4'!M31+'Tab 4-PPN5'!M31+'Tab 4-PPN6'!M31+'Tab 4-PPN7'!M31+'Tab 4-PPN8'!M31+'Tab 4-PPN9'!M31+'Tab 4-PPN10'!M31</f>
        <v>0</v>
      </c>
      <c r="N30" s="208">
        <f>'Tab 3'!N30+'Tab 4-PPN1'!N31+'Tab 4-PPN2'!N31+'Tab 4-PPN3'!N31+'Tab 4-PPN4'!N31+'Tab 4-PPN5'!N31+'Tab 4-PPN6'!N31+'Tab 4-PPN7'!N31+'Tab 4-PPN8'!N31+'Tab 4-PPN9'!N31+'Tab 4-PPN10'!N31</f>
        <v>0</v>
      </c>
      <c r="O30" s="217">
        <f>'Tab 3'!O30+'Tab 4-PPN1'!O31+'Tab 4-PPN2'!O31+'Tab 4-PPN3'!O31+'Tab 4-PPN4'!O31+'Tab 4-PPN5'!O31+'Tab 4-PPN6'!O31+'Tab 4-PPN7'!O31+'Tab 4-PPN8'!O31+'Tab 4-PPN9'!O31+'Tab 4-PPN10'!O31</f>
        <v>0</v>
      </c>
    </row>
    <row r="31" spans="2:15" ht="37.5">
      <c r="B31" s="201">
        <v>3</v>
      </c>
      <c r="C31" s="126" t="s">
        <v>87</v>
      </c>
      <c r="D31" s="214">
        <v>614300</v>
      </c>
      <c r="E31" s="208">
        <f>SUM(E32:E39)</f>
        <v>0</v>
      </c>
      <c r="F31" s="208">
        <f aca="true" t="shared" si="4" ref="F31:O31">SUM(F32:F39)</f>
        <v>0</v>
      </c>
      <c r="G31" s="208">
        <f t="shared" si="4"/>
        <v>0</v>
      </c>
      <c r="H31" s="208">
        <f t="shared" si="4"/>
        <v>0</v>
      </c>
      <c r="I31" s="208">
        <f t="shared" si="4"/>
        <v>0</v>
      </c>
      <c r="J31" s="208">
        <f t="shared" si="4"/>
        <v>0</v>
      </c>
      <c r="K31" s="208">
        <f t="shared" si="4"/>
        <v>0</v>
      </c>
      <c r="L31" s="208">
        <f t="shared" si="4"/>
        <v>0</v>
      </c>
      <c r="M31" s="208">
        <f t="shared" si="4"/>
        <v>0</v>
      </c>
      <c r="N31" s="208">
        <f t="shared" si="4"/>
        <v>0</v>
      </c>
      <c r="O31" s="217">
        <f t="shared" si="4"/>
        <v>0</v>
      </c>
    </row>
    <row r="32" spans="2:15" ht="20.25">
      <c r="B32" s="201"/>
      <c r="C32" s="123"/>
      <c r="D32" s="214"/>
      <c r="E32" s="208">
        <f>'Tab 3'!E32+'Tab 4-PPN1'!E33+'Tab 4-PPN2'!E33+'Tab 4-PPN3'!E33+'Tab 4-PPN4'!E33+'Tab 4-PPN5'!E33+'Tab 4-PPN6'!E33+'Tab 4-PPN7'!E33+'Tab 4-PPN8'!E33+'Tab 4-PPN9'!E33+'Tab 4-PPN10'!E33</f>
        <v>0</v>
      </c>
      <c r="F32" s="208">
        <f>'Tab 3'!F32+'Tab 4-PPN1'!F33+'Tab 4-PPN2'!F33+'Tab 4-PPN3'!F33+'Tab 4-PPN4'!F33+'Tab 4-PPN5'!F33+'Tab 4-PPN6'!F33+'Tab 4-PPN7'!F33+'Tab 4-PPN8'!F33+'Tab 4-PPN9'!F33+'Tab 4-PPN10'!F33</f>
        <v>0</v>
      </c>
      <c r="G32" s="208">
        <f>'Tab 3'!G32+'Tab 4-PPN1'!G33+'Tab 4-PPN2'!G33+'Tab 4-PPN3'!G33+'Tab 4-PPN4'!G33+'Tab 4-PPN5'!G33+'Tab 4-PPN6'!G33+'Tab 4-PPN7'!G33+'Tab 4-PPN8'!G33+'Tab 4-PPN9'!G33+'Tab 4-PPN10'!G33</f>
        <v>0</v>
      </c>
      <c r="H32" s="208">
        <f>'Tab 3'!H32+'Tab 4-PPN1'!H33+'Tab 4-PPN2'!H33+'Tab 4-PPN3'!H33+'Tab 4-PPN4'!H33+'Tab 4-PPN5'!H33+'Tab 4-PPN6'!H33+'Tab 4-PPN7'!H33+'Tab 4-PPN8'!H33+'Tab 4-PPN9'!H33+'Tab 4-PPN10'!H33</f>
        <v>0</v>
      </c>
      <c r="I32" s="208">
        <f>'Tab 3'!I32+'Tab 4-PPN1'!I33+'Tab 4-PPN2'!I33+'Tab 4-PPN3'!I33+'Tab 4-PPN4'!I33+'Tab 4-PPN5'!I33+'Tab 4-PPN6'!I33+'Tab 4-PPN7'!I33+'Tab 4-PPN8'!I33+'Tab 4-PPN9'!I33+'Tab 4-PPN10'!I33</f>
        <v>0</v>
      </c>
      <c r="J32" s="208">
        <f>'Tab 3'!J32+'Tab 4-PPN1'!J33+'Tab 4-PPN2'!J33+'Tab 4-PPN3'!J33+'Tab 4-PPN4'!J33+'Tab 4-PPN5'!J33+'Tab 4-PPN6'!J33+'Tab 4-PPN7'!J33+'Tab 4-PPN8'!J33+'Tab 4-PPN9'!J33+'Tab 4-PPN10'!J33</f>
        <v>0</v>
      </c>
      <c r="K32" s="208">
        <f>'Tab 3'!K32+'Tab 4-PPN1'!K33+'Tab 4-PPN2'!K33+'Tab 4-PPN3'!K33+'Tab 4-PPN4'!K33+'Tab 4-PPN5'!K33+'Tab 4-PPN6'!K33+'Tab 4-PPN7'!K33+'Tab 4-PPN8'!K33+'Tab 4-PPN9'!K33+'Tab 4-PPN10'!K33</f>
        <v>0</v>
      </c>
      <c r="L32" s="208">
        <f>'Tab 3'!L32+'Tab 4-PPN1'!L33+'Tab 4-PPN2'!L33+'Tab 4-PPN3'!L33+'Tab 4-PPN4'!L33+'Tab 4-PPN5'!L33+'Tab 4-PPN6'!L33+'Tab 4-PPN7'!L33+'Tab 4-PPN8'!L33+'Tab 4-PPN9'!L33+'Tab 4-PPN10'!L33</f>
        <v>0</v>
      </c>
      <c r="M32" s="208">
        <f>'Tab 3'!M32+'Tab 4-PPN1'!M33+'Tab 4-PPN2'!M33+'Tab 4-PPN3'!M33+'Tab 4-PPN4'!M33+'Tab 4-PPN5'!M33+'Tab 4-PPN6'!M33+'Tab 4-PPN7'!M33+'Tab 4-PPN8'!M33+'Tab 4-PPN9'!M33+'Tab 4-PPN10'!M33</f>
        <v>0</v>
      </c>
      <c r="N32" s="208">
        <f>'Tab 3'!N32+'Tab 4-PPN1'!N33+'Tab 4-PPN2'!N33+'Tab 4-PPN3'!N33+'Tab 4-PPN4'!N33+'Tab 4-PPN5'!N33+'Tab 4-PPN6'!N33+'Tab 4-PPN7'!N33+'Tab 4-PPN8'!N33+'Tab 4-PPN9'!N33+'Tab 4-PPN10'!N33</f>
        <v>0</v>
      </c>
      <c r="O32" s="217">
        <f>'Tab 3'!O32+'Tab 4-PPN1'!O33+'Tab 4-PPN2'!O33+'Tab 4-PPN3'!O33+'Tab 4-PPN4'!O33+'Tab 4-PPN5'!O33+'Tab 4-PPN6'!O33+'Tab 4-PPN7'!O33+'Tab 4-PPN8'!O33+'Tab 4-PPN9'!O33+'Tab 4-PPN10'!O33</f>
        <v>0</v>
      </c>
    </row>
    <row r="33" spans="2:15" ht="20.25">
      <c r="B33" s="201"/>
      <c r="C33" s="123"/>
      <c r="D33" s="214"/>
      <c r="E33" s="208">
        <f>'Tab 3'!E33+'Tab 4-PPN1'!E34+'Tab 4-PPN2'!E34+'Tab 4-PPN3'!E34+'Tab 4-PPN4'!E34+'Tab 4-PPN5'!E34+'Tab 4-PPN6'!E34+'Tab 4-PPN7'!E34+'Tab 4-PPN8'!E34+'Tab 4-PPN9'!E34+'Tab 4-PPN10'!E34</f>
        <v>0</v>
      </c>
      <c r="F33" s="208">
        <f>'Tab 3'!F33+'Tab 4-PPN1'!F34+'Tab 4-PPN2'!F34+'Tab 4-PPN3'!F34+'Tab 4-PPN4'!F34+'Tab 4-PPN5'!F34+'Tab 4-PPN6'!F34+'Tab 4-PPN7'!F34+'Tab 4-PPN8'!F34+'Tab 4-PPN9'!F34+'Tab 4-PPN10'!F34</f>
        <v>0</v>
      </c>
      <c r="G33" s="208">
        <f>'Tab 3'!G33+'Tab 4-PPN1'!G34+'Tab 4-PPN2'!G34+'Tab 4-PPN3'!G34+'Tab 4-PPN4'!G34+'Tab 4-PPN5'!G34+'Tab 4-PPN6'!G34+'Tab 4-PPN7'!G34+'Tab 4-PPN8'!G34+'Tab 4-PPN9'!G34+'Tab 4-PPN10'!G34</f>
        <v>0</v>
      </c>
      <c r="H33" s="208">
        <f>'Tab 3'!H33+'Tab 4-PPN1'!H34+'Tab 4-PPN2'!H34+'Tab 4-PPN3'!H34+'Tab 4-PPN4'!H34+'Tab 4-PPN5'!H34+'Tab 4-PPN6'!H34+'Tab 4-PPN7'!H34+'Tab 4-PPN8'!H34+'Tab 4-PPN9'!H34+'Tab 4-PPN10'!H34</f>
        <v>0</v>
      </c>
      <c r="I33" s="208">
        <f>'Tab 3'!I33+'Tab 4-PPN1'!I34+'Tab 4-PPN2'!I34+'Tab 4-PPN3'!I34+'Tab 4-PPN4'!I34+'Tab 4-PPN5'!I34+'Tab 4-PPN6'!I34+'Tab 4-PPN7'!I34+'Tab 4-PPN8'!I34+'Tab 4-PPN9'!I34+'Tab 4-PPN10'!I34</f>
        <v>0</v>
      </c>
      <c r="J33" s="208">
        <f>'Tab 3'!J33+'Tab 4-PPN1'!J34+'Tab 4-PPN2'!J34+'Tab 4-PPN3'!J34+'Tab 4-PPN4'!J34+'Tab 4-PPN5'!J34+'Tab 4-PPN6'!J34+'Tab 4-PPN7'!J34+'Tab 4-PPN8'!J34+'Tab 4-PPN9'!J34+'Tab 4-PPN10'!J34</f>
        <v>0</v>
      </c>
      <c r="K33" s="208">
        <f>'Tab 3'!K33+'Tab 4-PPN1'!K34+'Tab 4-PPN2'!K34+'Tab 4-PPN3'!K34+'Tab 4-PPN4'!K34+'Tab 4-PPN5'!K34+'Tab 4-PPN6'!K34+'Tab 4-PPN7'!K34+'Tab 4-PPN8'!K34+'Tab 4-PPN9'!K34+'Tab 4-PPN10'!K34</f>
        <v>0</v>
      </c>
      <c r="L33" s="208">
        <f>'Tab 3'!L33+'Tab 4-PPN1'!L34+'Tab 4-PPN2'!L34+'Tab 4-PPN3'!L34+'Tab 4-PPN4'!L34+'Tab 4-PPN5'!L34+'Tab 4-PPN6'!L34+'Tab 4-PPN7'!L34+'Tab 4-PPN8'!L34+'Tab 4-PPN9'!L34+'Tab 4-PPN10'!L34</f>
        <v>0</v>
      </c>
      <c r="M33" s="208">
        <f>'Tab 3'!M33+'Tab 4-PPN1'!M34+'Tab 4-PPN2'!M34+'Tab 4-PPN3'!M34+'Tab 4-PPN4'!M34+'Tab 4-PPN5'!M34+'Tab 4-PPN6'!M34+'Tab 4-PPN7'!M34+'Tab 4-PPN8'!M34+'Tab 4-PPN9'!M34+'Tab 4-PPN10'!M34</f>
        <v>0</v>
      </c>
      <c r="N33" s="208">
        <f>'Tab 3'!N33+'Tab 4-PPN1'!N34+'Tab 4-PPN2'!N34+'Tab 4-PPN3'!N34+'Tab 4-PPN4'!N34+'Tab 4-PPN5'!N34+'Tab 4-PPN6'!N34+'Tab 4-PPN7'!N34+'Tab 4-PPN8'!N34+'Tab 4-PPN9'!N34+'Tab 4-PPN10'!N34</f>
        <v>0</v>
      </c>
      <c r="O33" s="217">
        <f>'Tab 3'!O33+'Tab 4-PPN1'!O34+'Tab 4-PPN2'!O34+'Tab 4-PPN3'!O34+'Tab 4-PPN4'!O34+'Tab 4-PPN5'!O34+'Tab 4-PPN6'!O34+'Tab 4-PPN7'!O34+'Tab 4-PPN8'!O34+'Tab 4-PPN9'!O34+'Tab 4-PPN10'!O34</f>
        <v>0</v>
      </c>
    </row>
    <row r="34" spans="2:15" ht="20.25">
      <c r="B34" s="201"/>
      <c r="C34" s="123"/>
      <c r="D34" s="214"/>
      <c r="E34" s="208">
        <f>'Tab 3'!E34+'Tab 4-PPN1'!E35+'Tab 4-PPN2'!E35+'Tab 4-PPN3'!E35+'Tab 4-PPN4'!E35+'Tab 4-PPN5'!E35+'Tab 4-PPN6'!E35+'Tab 4-PPN7'!E35+'Tab 4-PPN8'!E35+'Tab 4-PPN9'!E35+'Tab 4-PPN10'!E35</f>
        <v>0</v>
      </c>
      <c r="F34" s="208">
        <f>'Tab 3'!F34+'Tab 4-PPN1'!F35+'Tab 4-PPN2'!F35+'Tab 4-PPN3'!F35+'Tab 4-PPN4'!F35+'Tab 4-PPN5'!F35+'Tab 4-PPN6'!F35+'Tab 4-PPN7'!F35+'Tab 4-PPN8'!F35+'Tab 4-PPN9'!F35+'Tab 4-PPN10'!F35</f>
        <v>0</v>
      </c>
      <c r="G34" s="208">
        <f>'Tab 3'!G34+'Tab 4-PPN1'!G35+'Tab 4-PPN2'!G35+'Tab 4-PPN3'!G35+'Tab 4-PPN4'!G35+'Tab 4-PPN5'!G35+'Tab 4-PPN6'!G35+'Tab 4-PPN7'!G35+'Tab 4-PPN8'!G35+'Tab 4-PPN9'!G35+'Tab 4-PPN10'!G35</f>
        <v>0</v>
      </c>
      <c r="H34" s="208">
        <f>'Tab 3'!H34+'Tab 4-PPN1'!H35+'Tab 4-PPN2'!H35+'Tab 4-PPN3'!H35+'Tab 4-PPN4'!H35+'Tab 4-PPN5'!H35+'Tab 4-PPN6'!H35+'Tab 4-PPN7'!H35+'Tab 4-PPN8'!H35+'Tab 4-PPN9'!H35+'Tab 4-PPN10'!H35</f>
        <v>0</v>
      </c>
      <c r="I34" s="208">
        <f>'Tab 3'!I34+'Tab 4-PPN1'!I35+'Tab 4-PPN2'!I35+'Tab 4-PPN3'!I35+'Tab 4-PPN4'!I35+'Tab 4-PPN5'!I35+'Tab 4-PPN6'!I35+'Tab 4-PPN7'!I35+'Tab 4-PPN8'!I35+'Tab 4-PPN9'!I35+'Tab 4-PPN10'!I35</f>
        <v>0</v>
      </c>
      <c r="J34" s="208">
        <f>'Tab 3'!J34+'Tab 4-PPN1'!J35+'Tab 4-PPN2'!J35+'Tab 4-PPN3'!J35+'Tab 4-PPN4'!J35+'Tab 4-PPN5'!J35+'Tab 4-PPN6'!J35+'Tab 4-PPN7'!J35+'Tab 4-PPN8'!J35+'Tab 4-PPN9'!J35+'Tab 4-PPN10'!J35</f>
        <v>0</v>
      </c>
      <c r="K34" s="208">
        <f>'Tab 3'!K34+'Tab 4-PPN1'!K35+'Tab 4-PPN2'!K35+'Tab 4-PPN3'!K35+'Tab 4-PPN4'!K35+'Tab 4-PPN5'!K35+'Tab 4-PPN6'!K35+'Tab 4-PPN7'!K35+'Tab 4-PPN8'!K35+'Tab 4-PPN9'!K35+'Tab 4-PPN10'!K35</f>
        <v>0</v>
      </c>
      <c r="L34" s="208">
        <f>'Tab 3'!L34+'Tab 4-PPN1'!L35+'Tab 4-PPN2'!L35+'Tab 4-PPN3'!L35+'Tab 4-PPN4'!L35+'Tab 4-PPN5'!L35+'Tab 4-PPN6'!L35+'Tab 4-PPN7'!L35+'Tab 4-PPN8'!L35+'Tab 4-PPN9'!L35+'Tab 4-PPN10'!L35</f>
        <v>0</v>
      </c>
      <c r="M34" s="208">
        <f>'Tab 3'!M34+'Tab 4-PPN1'!M35+'Tab 4-PPN2'!M35+'Tab 4-PPN3'!M35+'Tab 4-PPN4'!M35+'Tab 4-PPN5'!M35+'Tab 4-PPN6'!M35+'Tab 4-PPN7'!M35+'Tab 4-PPN8'!M35+'Tab 4-PPN9'!M35+'Tab 4-PPN10'!M35</f>
        <v>0</v>
      </c>
      <c r="N34" s="208">
        <f>'Tab 3'!N34+'Tab 4-PPN1'!N35+'Tab 4-PPN2'!N35+'Tab 4-PPN3'!N35+'Tab 4-PPN4'!N35+'Tab 4-PPN5'!N35+'Tab 4-PPN6'!N35+'Tab 4-PPN7'!N35+'Tab 4-PPN8'!N35+'Tab 4-PPN9'!N35+'Tab 4-PPN10'!N35</f>
        <v>0</v>
      </c>
      <c r="O34" s="217">
        <f>'Tab 3'!O34+'Tab 4-PPN1'!O35+'Tab 4-PPN2'!O35+'Tab 4-PPN3'!O35+'Tab 4-PPN4'!O35+'Tab 4-PPN5'!O35+'Tab 4-PPN6'!O35+'Tab 4-PPN7'!O35+'Tab 4-PPN8'!O35+'Tab 4-PPN9'!O35+'Tab 4-PPN10'!O35</f>
        <v>0</v>
      </c>
    </row>
    <row r="35" spans="2:15" ht="20.25">
      <c r="B35" s="201"/>
      <c r="C35" s="123"/>
      <c r="D35" s="214"/>
      <c r="E35" s="208">
        <f>'Tab 3'!E35+'Tab 4-PPN1'!E36+'Tab 4-PPN2'!E36+'Tab 4-PPN3'!E36+'Tab 4-PPN4'!E36+'Tab 4-PPN5'!E36+'Tab 4-PPN6'!E36+'Tab 4-PPN7'!E36+'Tab 4-PPN8'!E36+'Tab 4-PPN9'!E36+'Tab 4-PPN10'!E36</f>
        <v>0</v>
      </c>
      <c r="F35" s="208">
        <f>'Tab 3'!F35+'Tab 4-PPN1'!F36+'Tab 4-PPN2'!F36+'Tab 4-PPN3'!F36+'Tab 4-PPN4'!F36+'Tab 4-PPN5'!F36+'Tab 4-PPN6'!F36+'Tab 4-PPN7'!F36+'Tab 4-PPN8'!F36+'Tab 4-PPN9'!F36+'Tab 4-PPN10'!F36</f>
        <v>0</v>
      </c>
      <c r="G35" s="208">
        <f>'Tab 3'!G35+'Tab 4-PPN1'!G36+'Tab 4-PPN2'!G36+'Tab 4-PPN3'!G36+'Tab 4-PPN4'!G36+'Tab 4-PPN5'!G36+'Tab 4-PPN6'!G36+'Tab 4-PPN7'!G36+'Tab 4-PPN8'!G36+'Tab 4-PPN9'!G36+'Tab 4-PPN10'!G36</f>
        <v>0</v>
      </c>
      <c r="H35" s="208">
        <f>'Tab 3'!H35+'Tab 4-PPN1'!H36+'Tab 4-PPN2'!H36+'Tab 4-PPN3'!H36+'Tab 4-PPN4'!H36+'Tab 4-PPN5'!H36+'Tab 4-PPN6'!H36+'Tab 4-PPN7'!H36+'Tab 4-PPN8'!H36+'Tab 4-PPN9'!H36+'Tab 4-PPN10'!H36</f>
        <v>0</v>
      </c>
      <c r="I35" s="208">
        <f>'Tab 3'!I35+'Tab 4-PPN1'!I36+'Tab 4-PPN2'!I36+'Tab 4-PPN3'!I36+'Tab 4-PPN4'!I36+'Tab 4-PPN5'!I36+'Tab 4-PPN6'!I36+'Tab 4-PPN7'!I36+'Tab 4-PPN8'!I36+'Tab 4-PPN9'!I36+'Tab 4-PPN10'!I36</f>
        <v>0</v>
      </c>
      <c r="J35" s="208">
        <f>'Tab 3'!J35+'Tab 4-PPN1'!J36+'Tab 4-PPN2'!J36+'Tab 4-PPN3'!J36+'Tab 4-PPN4'!J36+'Tab 4-PPN5'!J36+'Tab 4-PPN6'!J36+'Tab 4-PPN7'!J36+'Tab 4-PPN8'!J36+'Tab 4-PPN9'!J36+'Tab 4-PPN10'!J36</f>
        <v>0</v>
      </c>
      <c r="K35" s="208">
        <f>'Tab 3'!K35+'Tab 4-PPN1'!K36+'Tab 4-PPN2'!K36+'Tab 4-PPN3'!K36+'Tab 4-PPN4'!K36+'Tab 4-PPN5'!K36+'Tab 4-PPN6'!K36+'Tab 4-PPN7'!K36+'Tab 4-PPN8'!K36+'Tab 4-PPN9'!K36+'Tab 4-PPN10'!K36</f>
        <v>0</v>
      </c>
      <c r="L35" s="208">
        <f>'Tab 3'!L35+'Tab 4-PPN1'!L36+'Tab 4-PPN2'!L36+'Tab 4-PPN3'!L36+'Tab 4-PPN4'!L36+'Tab 4-PPN5'!L36+'Tab 4-PPN6'!L36+'Tab 4-PPN7'!L36+'Tab 4-PPN8'!L36+'Tab 4-PPN9'!L36+'Tab 4-PPN10'!L36</f>
        <v>0</v>
      </c>
      <c r="M35" s="208">
        <f>'Tab 3'!M35+'Tab 4-PPN1'!M36+'Tab 4-PPN2'!M36+'Tab 4-PPN3'!M36+'Tab 4-PPN4'!M36+'Tab 4-PPN5'!M36+'Tab 4-PPN6'!M36+'Tab 4-PPN7'!M36+'Tab 4-PPN8'!M36+'Tab 4-PPN9'!M36+'Tab 4-PPN10'!M36</f>
        <v>0</v>
      </c>
      <c r="N35" s="208">
        <f>'Tab 3'!N35+'Tab 4-PPN1'!N36+'Tab 4-PPN2'!N36+'Tab 4-PPN3'!N36+'Tab 4-PPN4'!N36+'Tab 4-PPN5'!N36+'Tab 4-PPN6'!N36+'Tab 4-PPN7'!N36+'Tab 4-PPN8'!N36+'Tab 4-PPN9'!N36+'Tab 4-PPN10'!N36</f>
        <v>0</v>
      </c>
      <c r="O35" s="217">
        <f>'Tab 3'!O35+'Tab 4-PPN1'!O36+'Tab 4-PPN2'!O36+'Tab 4-PPN3'!O36+'Tab 4-PPN4'!O36+'Tab 4-PPN5'!O36+'Tab 4-PPN6'!O36+'Tab 4-PPN7'!O36+'Tab 4-PPN8'!O36+'Tab 4-PPN9'!O36+'Tab 4-PPN10'!O36</f>
        <v>0</v>
      </c>
    </row>
    <row r="36" spans="2:15" ht="20.25">
      <c r="B36" s="200"/>
      <c r="C36" s="142"/>
      <c r="D36" s="210"/>
      <c r="E36" s="208">
        <f>'Tab 3'!E36+'Tab 4-PPN1'!E37+'Tab 4-PPN2'!E37+'Tab 4-PPN3'!E37+'Tab 4-PPN4'!E37+'Tab 4-PPN5'!E37+'Tab 4-PPN6'!E37+'Tab 4-PPN7'!E37+'Tab 4-PPN8'!E37+'Tab 4-PPN9'!E37+'Tab 4-PPN10'!E37</f>
        <v>0</v>
      </c>
      <c r="F36" s="208">
        <f>'Tab 3'!F36+'Tab 4-PPN1'!F37+'Tab 4-PPN2'!F37+'Tab 4-PPN3'!F37+'Tab 4-PPN4'!F37+'Tab 4-PPN5'!F37+'Tab 4-PPN6'!F37+'Tab 4-PPN7'!F37+'Tab 4-PPN8'!F37+'Tab 4-PPN9'!F37+'Tab 4-PPN10'!F37</f>
        <v>0</v>
      </c>
      <c r="G36" s="208">
        <f>'Tab 3'!G36+'Tab 4-PPN1'!G37+'Tab 4-PPN2'!G37+'Tab 4-PPN3'!G37+'Tab 4-PPN4'!G37+'Tab 4-PPN5'!G37+'Tab 4-PPN6'!G37+'Tab 4-PPN7'!G37+'Tab 4-PPN8'!G37+'Tab 4-PPN9'!G37+'Tab 4-PPN10'!G37</f>
        <v>0</v>
      </c>
      <c r="H36" s="208">
        <f>'Tab 3'!H36+'Tab 4-PPN1'!H37+'Tab 4-PPN2'!H37+'Tab 4-PPN3'!H37+'Tab 4-PPN4'!H37+'Tab 4-PPN5'!H37+'Tab 4-PPN6'!H37+'Tab 4-PPN7'!H37+'Tab 4-PPN8'!H37+'Tab 4-PPN9'!H37+'Tab 4-PPN10'!H37</f>
        <v>0</v>
      </c>
      <c r="I36" s="208">
        <f>'Tab 3'!I36+'Tab 4-PPN1'!I37+'Tab 4-PPN2'!I37+'Tab 4-PPN3'!I37+'Tab 4-PPN4'!I37+'Tab 4-PPN5'!I37+'Tab 4-PPN6'!I37+'Tab 4-PPN7'!I37+'Tab 4-PPN8'!I37+'Tab 4-PPN9'!I37+'Tab 4-PPN10'!I37</f>
        <v>0</v>
      </c>
      <c r="J36" s="208">
        <f>'Tab 3'!J36+'Tab 4-PPN1'!J37+'Tab 4-PPN2'!J37+'Tab 4-PPN3'!J37+'Tab 4-PPN4'!J37+'Tab 4-PPN5'!J37+'Tab 4-PPN6'!J37+'Tab 4-PPN7'!J37+'Tab 4-PPN8'!J37+'Tab 4-PPN9'!J37+'Tab 4-PPN10'!J37</f>
        <v>0</v>
      </c>
      <c r="K36" s="208">
        <f>'Tab 3'!K36+'Tab 4-PPN1'!K37+'Tab 4-PPN2'!K37+'Tab 4-PPN3'!K37+'Tab 4-PPN4'!K37+'Tab 4-PPN5'!K37+'Tab 4-PPN6'!K37+'Tab 4-PPN7'!K37+'Tab 4-PPN8'!K37+'Tab 4-PPN9'!K37+'Tab 4-PPN10'!K37</f>
        <v>0</v>
      </c>
      <c r="L36" s="208">
        <f>'Tab 3'!L36+'Tab 4-PPN1'!L37+'Tab 4-PPN2'!L37+'Tab 4-PPN3'!L37+'Tab 4-PPN4'!L37+'Tab 4-PPN5'!L37+'Tab 4-PPN6'!L37+'Tab 4-PPN7'!L37+'Tab 4-PPN8'!L37+'Tab 4-PPN9'!L37+'Tab 4-PPN10'!L37</f>
        <v>0</v>
      </c>
      <c r="M36" s="208">
        <f>'Tab 3'!M36+'Tab 4-PPN1'!M37+'Tab 4-PPN2'!M37+'Tab 4-PPN3'!M37+'Tab 4-PPN4'!M37+'Tab 4-PPN5'!M37+'Tab 4-PPN6'!M37+'Tab 4-PPN7'!M37+'Tab 4-PPN8'!M37+'Tab 4-PPN9'!M37+'Tab 4-PPN10'!M37</f>
        <v>0</v>
      </c>
      <c r="N36" s="208">
        <f>'Tab 3'!N36+'Tab 4-PPN1'!N37+'Tab 4-PPN2'!N37+'Tab 4-PPN3'!N37+'Tab 4-PPN4'!N37+'Tab 4-PPN5'!N37+'Tab 4-PPN6'!N37+'Tab 4-PPN7'!N37+'Tab 4-PPN8'!N37+'Tab 4-PPN9'!N37+'Tab 4-PPN10'!N37</f>
        <v>0</v>
      </c>
      <c r="O36" s="217">
        <f>'Tab 3'!O36+'Tab 4-PPN1'!O37+'Tab 4-PPN2'!O37+'Tab 4-PPN3'!O37+'Tab 4-PPN4'!O37+'Tab 4-PPN5'!O37+'Tab 4-PPN6'!O37+'Tab 4-PPN7'!O37+'Tab 4-PPN8'!O37+'Tab 4-PPN9'!O37+'Tab 4-PPN10'!O37</f>
        <v>0</v>
      </c>
    </row>
    <row r="37" spans="2:15" ht="20.25">
      <c r="B37" s="200"/>
      <c r="C37" s="142"/>
      <c r="D37" s="210"/>
      <c r="E37" s="217">
        <f>'Tab 3'!E37+'Tab 4-PPN1'!E38+'Tab 4-PPN2'!E38+'Tab 4-PPN3'!E38+'Tab 4-PPN4'!E38+'Tab 4-PPN5'!E38+'Tab 4-PPN6'!E38+'Tab 4-PPN7'!E38+'Tab 4-PPN8'!E38+'Tab 4-PPN9'!E38+'Tab 4-PPN10'!E38</f>
        <v>0</v>
      </c>
      <c r="F37" s="217">
        <f>'Tab 3'!F37+'Tab 4-PPN1'!F38+'Tab 4-PPN2'!F38+'Tab 4-PPN3'!F38+'Tab 4-PPN4'!F38+'Tab 4-PPN5'!F38+'Tab 4-PPN6'!F38+'Tab 4-PPN7'!F38+'Tab 4-PPN8'!F38+'Tab 4-PPN9'!F38+'Tab 4-PPN10'!F38</f>
        <v>0</v>
      </c>
      <c r="G37" s="217">
        <f>'Tab 3'!G37+'Tab 4-PPN1'!G38+'Tab 4-PPN2'!G38+'Tab 4-PPN3'!G38+'Tab 4-PPN4'!G38+'Tab 4-PPN5'!G38+'Tab 4-PPN6'!G38+'Tab 4-PPN7'!G38+'Tab 4-PPN8'!G38+'Tab 4-PPN9'!G38+'Tab 4-PPN10'!G38</f>
        <v>0</v>
      </c>
      <c r="H37" s="217">
        <f>'Tab 3'!H37+'Tab 4-PPN1'!H38+'Tab 4-PPN2'!H38+'Tab 4-PPN3'!H38+'Tab 4-PPN4'!H38+'Tab 4-PPN5'!H38+'Tab 4-PPN6'!H38+'Tab 4-PPN7'!H38+'Tab 4-PPN8'!H38+'Tab 4-PPN9'!H38+'Tab 4-PPN10'!H38</f>
        <v>0</v>
      </c>
      <c r="I37" s="217">
        <f>'Tab 3'!I37+'Tab 4-PPN1'!I38+'Tab 4-PPN2'!I38+'Tab 4-PPN3'!I38+'Tab 4-PPN4'!I38+'Tab 4-PPN5'!I38+'Tab 4-PPN6'!I38+'Tab 4-PPN7'!I38+'Tab 4-PPN8'!I38+'Tab 4-PPN9'!I38+'Tab 4-PPN10'!I38</f>
        <v>0</v>
      </c>
      <c r="J37" s="217">
        <f>'Tab 3'!J37+'Tab 4-PPN1'!J38+'Tab 4-PPN2'!J38+'Tab 4-PPN3'!J38+'Tab 4-PPN4'!J38+'Tab 4-PPN5'!J38+'Tab 4-PPN6'!J38+'Tab 4-PPN7'!J38+'Tab 4-PPN8'!J38+'Tab 4-PPN9'!J38+'Tab 4-PPN10'!J38</f>
        <v>0</v>
      </c>
      <c r="K37" s="217">
        <f>'Tab 3'!K37+'Tab 4-PPN1'!K38+'Tab 4-PPN2'!K38+'Tab 4-PPN3'!K38+'Tab 4-PPN4'!K38+'Tab 4-PPN5'!K38+'Tab 4-PPN6'!K38+'Tab 4-PPN7'!K38+'Tab 4-PPN8'!K38+'Tab 4-PPN9'!K38+'Tab 4-PPN10'!K38</f>
        <v>0</v>
      </c>
      <c r="L37" s="217">
        <f>'Tab 3'!L37+'Tab 4-PPN1'!L38+'Tab 4-PPN2'!L38+'Tab 4-PPN3'!L38+'Tab 4-PPN4'!L38+'Tab 4-PPN5'!L38+'Tab 4-PPN6'!L38+'Tab 4-PPN7'!L38+'Tab 4-PPN8'!L38+'Tab 4-PPN9'!L38+'Tab 4-PPN10'!L38</f>
        <v>0</v>
      </c>
      <c r="M37" s="217">
        <f>'Tab 3'!M37+'Tab 4-PPN1'!M38+'Tab 4-PPN2'!M38+'Tab 4-PPN3'!M38+'Tab 4-PPN4'!M38+'Tab 4-PPN5'!M38+'Tab 4-PPN6'!M38+'Tab 4-PPN7'!M38+'Tab 4-PPN8'!M38+'Tab 4-PPN9'!M38+'Tab 4-PPN10'!M38</f>
        <v>0</v>
      </c>
      <c r="N37" s="217">
        <f>'Tab 3'!N37+'Tab 4-PPN1'!N38+'Tab 4-PPN2'!N38+'Tab 4-PPN3'!N38+'Tab 4-PPN4'!N38+'Tab 4-PPN5'!N38+'Tab 4-PPN6'!N38+'Tab 4-PPN7'!N38+'Tab 4-PPN8'!N38+'Tab 4-PPN9'!N38+'Tab 4-PPN10'!N38</f>
        <v>0</v>
      </c>
      <c r="O37" s="217">
        <f>'Tab 3'!O37+'Tab 4-PPN1'!O38+'Tab 4-PPN2'!O38+'Tab 4-PPN3'!O38+'Tab 4-PPN4'!O38+'Tab 4-PPN5'!O38+'Tab 4-PPN6'!O38+'Tab 4-PPN7'!O38+'Tab 4-PPN8'!O38+'Tab 4-PPN9'!O38+'Tab 4-PPN10'!O38</f>
        <v>0</v>
      </c>
    </row>
    <row r="38" spans="2:15" ht="20.25">
      <c r="B38" s="201"/>
      <c r="C38" s="123"/>
      <c r="D38" s="214"/>
      <c r="E38" s="208">
        <f>'Tab 3'!E38+'Tab 4-PPN1'!E39+'Tab 4-PPN2'!E39+'Tab 4-PPN3'!E39+'Tab 4-PPN4'!E39+'Tab 4-PPN5'!E39+'Tab 4-PPN6'!E39+'Tab 4-PPN7'!E39+'Tab 4-PPN8'!E39+'Tab 4-PPN9'!E39+'Tab 4-PPN10'!E39</f>
        <v>0</v>
      </c>
      <c r="F38" s="208">
        <f>'Tab 3'!F38+'Tab 4-PPN1'!F39+'Tab 4-PPN2'!F39+'Tab 4-PPN3'!F39+'Tab 4-PPN4'!F39+'Tab 4-PPN5'!F39+'Tab 4-PPN6'!F39+'Tab 4-PPN7'!F39+'Tab 4-PPN8'!F39+'Tab 4-PPN9'!F39+'Tab 4-PPN10'!F39</f>
        <v>0</v>
      </c>
      <c r="G38" s="208">
        <f>'Tab 3'!G38+'Tab 4-PPN1'!G39+'Tab 4-PPN2'!G39+'Tab 4-PPN3'!G39+'Tab 4-PPN4'!G39+'Tab 4-PPN5'!G39+'Tab 4-PPN6'!G39+'Tab 4-PPN7'!G39+'Tab 4-PPN8'!G39+'Tab 4-PPN9'!G39+'Tab 4-PPN10'!G39</f>
        <v>0</v>
      </c>
      <c r="H38" s="208">
        <f>'Tab 3'!H38+'Tab 4-PPN1'!H39+'Tab 4-PPN2'!H39+'Tab 4-PPN3'!H39+'Tab 4-PPN4'!H39+'Tab 4-PPN5'!H39+'Tab 4-PPN6'!H39+'Tab 4-PPN7'!H39+'Tab 4-PPN8'!H39+'Tab 4-PPN9'!H39+'Tab 4-PPN10'!H39</f>
        <v>0</v>
      </c>
      <c r="I38" s="208">
        <f>'Tab 3'!I38+'Tab 4-PPN1'!I39+'Tab 4-PPN2'!I39+'Tab 4-PPN3'!I39+'Tab 4-PPN4'!I39+'Tab 4-PPN5'!I39+'Tab 4-PPN6'!I39+'Tab 4-PPN7'!I39+'Tab 4-PPN8'!I39+'Tab 4-PPN9'!I39+'Tab 4-PPN10'!I39</f>
        <v>0</v>
      </c>
      <c r="J38" s="208">
        <f>'Tab 3'!J38+'Tab 4-PPN1'!J39+'Tab 4-PPN2'!J39+'Tab 4-PPN3'!J39+'Tab 4-PPN4'!J39+'Tab 4-PPN5'!J39+'Tab 4-PPN6'!J39+'Tab 4-PPN7'!J39+'Tab 4-PPN8'!J39+'Tab 4-PPN9'!J39+'Tab 4-PPN10'!J39</f>
        <v>0</v>
      </c>
      <c r="K38" s="208">
        <f>'Tab 3'!K38+'Tab 4-PPN1'!K39+'Tab 4-PPN2'!K39+'Tab 4-PPN3'!K39+'Tab 4-PPN4'!K39+'Tab 4-PPN5'!K39+'Tab 4-PPN6'!K39+'Tab 4-PPN7'!K39+'Tab 4-PPN8'!K39+'Tab 4-PPN9'!K39+'Tab 4-PPN10'!K39</f>
        <v>0</v>
      </c>
      <c r="L38" s="208">
        <f>'Tab 3'!L38+'Tab 4-PPN1'!L39+'Tab 4-PPN2'!L39+'Tab 4-PPN3'!L39+'Tab 4-PPN4'!L39+'Tab 4-PPN5'!L39+'Tab 4-PPN6'!L39+'Tab 4-PPN7'!L39+'Tab 4-PPN8'!L39+'Tab 4-PPN9'!L39+'Tab 4-PPN10'!L39</f>
        <v>0</v>
      </c>
      <c r="M38" s="208">
        <f>'Tab 3'!M38+'Tab 4-PPN1'!M39+'Tab 4-PPN2'!M39+'Tab 4-PPN3'!M39+'Tab 4-PPN4'!M39+'Tab 4-PPN5'!M39+'Tab 4-PPN6'!M39+'Tab 4-PPN7'!M39+'Tab 4-PPN8'!M39+'Tab 4-PPN9'!M39+'Tab 4-PPN10'!M39</f>
        <v>0</v>
      </c>
      <c r="N38" s="208">
        <f>'Tab 3'!N38+'Tab 4-PPN1'!N39+'Tab 4-PPN2'!N39+'Tab 4-PPN3'!N39+'Tab 4-PPN4'!N39+'Tab 4-PPN5'!N39+'Tab 4-PPN6'!N39+'Tab 4-PPN7'!N39+'Tab 4-PPN8'!N39+'Tab 4-PPN9'!N39+'Tab 4-PPN10'!N39</f>
        <v>0</v>
      </c>
      <c r="O38" s="217">
        <f>'Tab 3'!O38+'Tab 4-PPN1'!O39+'Tab 4-PPN2'!O39+'Tab 4-PPN3'!O39+'Tab 4-PPN4'!O39+'Tab 4-PPN5'!O39+'Tab 4-PPN6'!O39+'Tab 4-PPN7'!O39+'Tab 4-PPN8'!O39+'Tab 4-PPN9'!O39+'Tab 4-PPN10'!O39</f>
        <v>0</v>
      </c>
    </row>
    <row r="39" spans="2:15" ht="20.25">
      <c r="B39" s="200"/>
      <c r="C39" s="142"/>
      <c r="D39" s="210"/>
      <c r="E39" s="217">
        <f>'Tab 3'!E39+'Tab 4-PPN1'!E40+'Tab 4-PPN2'!E40+'Tab 4-PPN3'!E40+'Tab 4-PPN4'!E40+'Tab 4-PPN5'!E40+'Tab 4-PPN6'!E40+'Tab 4-PPN7'!E40+'Tab 4-PPN8'!E40+'Tab 4-PPN9'!E40+'Tab 4-PPN10'!E40</f>
        <v>0</v>
      </c>
      <c r="F39" s="217">
        <f>'Tab 3'!F39+'Tab 4-PPN1'!F40+'Tab 4-PPN2'!F40+'Tab 4-PPN3'!F40+'Tab 4-PPN4'!F40+'Tab 4-PPN5'!F40+'Tab 4-PPN6'!F40+'Tab 4-PPN7'!F40+'Tab 4-PPN8'!F40+'Tab 4-PPN9'!F40+'Tab 4-PPN10'!F40</f>
        <v>0</v>
      </c>
      <c r="G39" s="217">
        <f>'Tab 3'!G39+'Tab 4-PPN1'!G40+'Tab 4-PPN2'!G40+'Tab 4-PPN3'!G40+'Tab 4-PPN4'!G40+'Tab 4-PPN5'!G40+'Tab 4-PPN6'!G40+'Tab 4-PPN7'!G40+'Tab 4-PPN8'!G40+'Tab 4-PPN9'!G40+'Tab 4-PPN10'!G40</f>
        <v>0</v>
      </c>
      <c r="H39" s="217">
        <f>'Tab 3'!H39+'Tab 4-PPN1'!H40+'Tab 4-PPN2'!H40+'Tab 4-PPN3'!H40+'Tab 4-PPN4'!H40+'Tab 4-PPN5'!H40+'Tab 4-PPN6'!H40+'Tab 4-PPN7'!H40+'Tab 4-PPN8'!H40+'Tab 4-PPN9'!H40+'Tab 4-PPN10'!H40</f>
        <v>0</v>
      </c>
      <c r="I39" s="217">
        <f>'Tab 3'!I39+'Tab 4-PPN1'!I40+'Tab 4-PPN2'!I40+'Tab 4-PPN3'!I40+'Tab 4-PPN4'!I40+'Tab 4-PPN5'!I40+'Tab 4-PPN6'!I40+'Tab 4-PPN7'!I40+'Tab 4-PPN8'!I40+'Tab 4-PPN9'!I40+'Tab 4-PPN10'!I40</f>
        <v>0</v>
      </c>
      <c r="J39" s="217">
        <f>'Tab 3'!J39+'Tab 4-PPN1'!J40+'Tab 4-PPN2'!J40+'Tab 4-PPN3'!J40+'Tab 4-PPN4'!J40+'Tab 4-PPN5'!J40+'Tab 4-PPN6'!J40+'Tab 4-PPN7'!J40+'Tab 4-PPN8'!J40+'Tab 4-PPN9'!J40+'Tab 4-PPN10'!J40</f>
        <v>0</v>
      </c>
      <c r="K39" s="217">
        <f>'Tab 3'!K39+'Tab 4-PPN1'!K40+'Tab 4-PPN2'!K40+'Tab 4-PPN3'!K40+'Tab 4-PPN4'!K40+'Tab 4-PPN5'!K40+'Tab 4-PPN6'!K40+'Tab 4-PPN7'!K40+'Tab 4-PPN8'!K40+'Tab 4-PPN9'!K40+'Tab 4-PPN10'!K40</f>
        <v>0</v>
      </c>
      <c r="L39" s="217">
        <f>'Tab 3'!L39+'Tab 4-PPN1'!L40+'Tab 4-PPN2'!L40+'Tab 4-PPN3'!L40+'Tab 4-PPN4'!L40+'Tab 4-PPN5'!L40+'Tab 4-PPN6'!L40+'Tab 4-PPN7'!L40+'Tab 4-PPN8'!L40+'Tab 4-PPN9'!L40+'Tab 4-PPN10'!L40</f>
        <v>0</v>
      </c>
      <c r="M39" s="217">
        <f>'Tab 3'!M39+'Tab 4-PPN1'!M40+'Tab 4-PPN2'!M40+'Tab 4-PPN3'!M40+'Tab 4-PPN4'!M40+'Tab 4-PPN5'!M40+'Tab 4-PPN6'!M40+'Tab 4-PPN7'!M40+'Tab 4-PPN8'!M40+'Tab 4-PPN9'!M40+'Tab 4-PPN10'!M40</f>
        <v>0</v>
      </c>
      <c r="N39" s="217">
        <f>'Tab 3'!N39+'Tab 4-PPN1'!N40+'Tab 4-PPN2'!N40+'Tab 4-PPN3'!N40+'Tab 4-PPN4'!N40+'Tab 4-PPN5'!N40+'Tab 4-PPN6'!N40+'Tab 4-PPN7'!N40+'Tab 4-PPN8'!N40+'Tab 4-PPN9'!N40+'Tab 4-PPN10'!N40</f>
        <v>0</v>
      </c>
      <c r="O39" s="217">
        <f>'Tab 3'!O39+'Tab 4-PPN1'!O40+'Tab 4-PPN2'!O40+'Tab 4-PPN3'!O40+'Tab 4-PPN4'!O40+'Tab 4-PPN5'!O40+'Tab 4-PPN6'!O40+'Tab 4-PPN7'!O40+'Tab 4-PPN8'!O40+'Tab 4-PPN9'!O40+'Tab 4-PPN10'!O40</f>
        <v>0</v>
      </c>
    </row>
    <row r="40" spans="2:15" ht="20.25">
      <c r="B40" s="201">
        <v>4</v>
      </c>
      <c r="C40" s="123" t="s">
        <v>88</v>
      </c>
      <c r="D40" s="214">
        <v>614700</v>
      </c>
      <c r="E40" s="208">
        <f>E42+E41</f>
        <v>0</v>
      </c>
      <c r="F40" s="208">
        <f aca="true" t="shared" si="5" ref="F40:O40">F42+F41</f>
        <v>0</v>
      </c>
      <c r="G40" s="208">
        <f t="shared" si="5"/>
        <v>0</v>
      </c>
      <c r="H40" s="208">
        <f t="shared" si="5"/>
        <v>0</v>
      </c>
      <c r="I40" s="208">
        <f t="shared" si="5"/>
        <v>0</v>
      </c>
      <c r="J40" s="208">
        <f t="shared" si="5"/>
        <v>0</v>
      </c>
      <c r="K40" s="208">
        <f t="shared" si="5"/>
        <v>0</v>
      </c>
      <c r="L40" s="208">
        <f t="shared" si="5"/>
        <v>0</v>
      </c>
      <c r="M40" s="208">
        <f t="shared" si="5"/>
        <v>0</v>
      </c>
      <c r="N40" s="208">
        <f t="shared" si="5"/>
        <v>0</v>
      </c>
      <c r="O40" s="217">
        <f t="shared" si="5"/>
        <v>0</v>
      </c>
    </row>
    <row r="41" spans="2:15" ht="20.25">
      <c r="B41" s="201"/>
      <c r="C41" s="123"/>
      <c r="D41" s="214"/>
      <c r="E41" s="208">
        <f>'Tab 3'!E41+'Tab 4-PPN1'!E42+'Tab 4-PPN2'!E42+'Tab 4-PPN3'!E42+'Tab 4-PPN4'!E42+'Tab 4-PPN5'!E42+'Tab 4-PPN6'!E42+'Tab 4-PPN7'!E42+'Tab 4-PPN8'!E42+'Tab 4-PPN9'!E42+'Tab 4-PPN10'!E42</f>
        <v>0</v>
      </c>
      <c r="F41" s="208">
        <f>'Tab 3'!F41+'Tab 4-PPN1'!F42+'Tab 4-PPN2'!F42+'Tab 4-PPN3'!F42+'Tab 4-PPN4'!F42+'Tab 4-PPN5'!F42+'Tab 4-PPN6'!F42+'Tab 4-PPN7'!F42+'Tab 4-PPN8'!F42+'Tab 4-PPN9'!F42+'Tab 4-PPN10'!F42</f>
        <v>0</v>
      </c>
      <c r="G41" s="208">
        <f>'Tab 3'!G41+'Tab 4-PPN1'!G42+'Tab 4-PPN2'!G42+'Tab 4-PPN3'!G42+'Tab 4-PPN4'!G42+'Tab 4-PPN5'!G42+'Tab 4-PPN6'!G42+'Tab 4-PPN7'!G42+'Tab 4-PPN8'!G42+'Tab 4-PPN9'!G42+'Tab 4-PPN10'!G42</f>
        <v>0</v>
      </c>
      <c r="H41" s="208">
        <f>'Tab 3'!H41+'Tab 4-PPN1'!H42+'Tab 4-PPN2'!H42+'Tab 4-PPN3'!H42+'Tab 4-PPN4'!H42+'Tab 4-PPN5'!H42+'Tab 4-PPN6'!H42+'Tab 4-PPN7'!H42+'Tab 4-PPN8'!H42+'Tab 4-PPN9'!H42+'Tab 4-PPN10'!H42</f>
        <v>0</v>
      </c>
      <c r="I41" s="208">
        <f>'Tab 3'!I41+'Tab 4-PPN1'!I42+'Tab 4-PPN2'!I42+'Tab 4-PPN3'!I42+'Tab 4-PPN4'!I42+'Tab 4-PPN5'!I42+'Tab 4-PPN6'!I42+'Tab 4-PPN7'!I42+'Tab 4-PPN8'!I42+'Tab 4-PPN9'!I42+'Tab 4-PPN10'!I42</f>
        <v>0</v>
      </c>
      <c r="J41" s="208">
        <f>'Tab 3'!J41+'Tab 4-PPN1'!J42+'Tab 4-PPN2'!J42+'Tab 4-PPN3'!J42+'Tab 4-PPN4'!J42+'Tab 4-PPN5'!J42+'Tab 4-PPN6'!J42+'Tab 4-PPN7'!J42+'Tab 4-PPN8'!J42+'Tab 4-PPN9'!J42+'Tab 4-PPN10'!J42</f>
        <v>0</v>
      </c>
      <c r="K41" s="208">
        <f>'Tab 3'!K41+'Tab 4-PPN1'!K42+'Tab 4-PPN2'!K42+'Tab 4-PPN3'!K42+'Tab 4-PPN4'!K42+'Tab 4-PPN5'!K42+'Tab 4-PPN6'!K42+'Tab 4-PPN7'!K42+'Tab 4-PPN8'!K42+'Tab 4-PPN9'!K42+'Tab 4-PPN10'!K42</f>
        <v>0</v>
      </c>
      <c r="L41" s="208">
        <f>'Tab 3'!L41+'Tab 4-PPN1'!L42+'Tab 4-PPN2'!L42+'Tab 4-PPN3'!L42+'Tab 4-PPN4'!L42+'Tab 4-PPN5'!L42+'Tab 4-PPN6'!L42+'Tab 4-PPN7'!L42+'Tab 4-PPN8'!L42+'Tab 4-PPN9'!L42+'Tab 4-PPN10'!L42</f>
        <v>0</v>
      </c>
      <c r="M41" s="208">
        <f>'Tab 3'!M41+'Tab 4-PPN1'!M42+'Tab 4-PPN2'!M42+'Tab 4-PPN3'!M42+'Tab 4-PPN4'!M42+'Tab 4-PPN5'!M42+'Tab 4-PPN6'!M42+'Tab 4-PPN7'!M42+'Tab 4-PPN8'!M42+'Tab 4-PPN9'!M42+'Tab 4-PPN10'!M42</f>
        <v>0</v>
      </c>
      <c r="N41" s="208">
        <f>'Tab 3'!N41+'Tab 4-PPN1'!N42+'Tab 4-PPN2'!N42+'Tab 4-PPN3'!N42+'Tab 4-PPN4'!N42+'Tab 4-PPN5'!N42+'Tab 4-PPN6'!N42+'Tab 4-PPN7'!N42+'Tab 4-PPN8'!N42+'Tab 4-PPN9'!N42+'Tab 4-PPN10'!N42</f>
        <v>0</v>
      </c>
      <c r="O41" s="217">
        <f>'Tab 3'!O41+'Tab 4-PPN1'!O42+'Tab 4-PPN2'!O42+'Tab 4-PPN3'!O42+'Tab 4-PPN4'!O42+'Tab 4-PPN5'!O42+'Tab 4-PPN6'!O42+'Tab 4-PPN7'!O42+'Tab 4-PPN8'!O42+'Tab 4-PPN9'!O42+'Tab 4-PPN10'!O42</f>
        <v>0</v>
      </c>
    </row>
    <row r="42" spans="2:15" ht="20.25">
      <c r="B42" s="201"/>
      <c r="C42" s="123"/>
      <c r="D42" s="214"/>
      <c r="E42" s="208">
        <f>'Tab 3'!E42+'Tab 4-PPN1'!E43+'Tab 4-PPN2'!E43+'Tab 4-PPN3'!E43+'Tab 4-PPN4'!E43+'Tab 4-PPN5'!E43+'Tab 4-PPN6'!E43+'Tab 4-PPN7'!E43+'Tab 4-PPN8'!E43+'Tab 4-PPN9'!E43+'Tab 4-PPN10'!E43</f>
        <v>0</v>
      </c>
      <c r="F42" s="208">
        <f>'Tab 3'!F42+'Tab 4-PPN1'!F43+'Tab 4-PPN2'!F43+'Tab 4-PPN3'!F43+'Tab 4-PPN4'!F43+'Tab 4-PPN5'!F43+'Tab 4-PPN6'!F43+'Tab 4-PPN7'!F43+'Tab 4-PPN8'!F43+'Tab 4-PPN9'!F43+'Tab 4-PPN10'!F43</f>
        <v>0</v>
      </c>
      <c r="G42" s="208">
        <f>'Tab 3'!G42+'Tab 4-PPN1'!G43+'Tab 4-PPN2'!G43+'Tab 4-PPN3'!G43+'Tab 4-PPN4'!G43+'Tab 4-PPN5'!G43+'Tab 4-PPN6'!G43+'Tab 4-PPN7'!G43+'Tab 4-PPN8'!G43+'Tab 4-PPN9'!G43+'Tab 4-PPN10'!G43</f>
        <v>0</v>
      </c>
      <c r="H42" s="208">
        <f>'Tab 3'!H42+'Tab 4-PPN1'!H43+'Tab 4-PPN2'!H43+'Tab 4-PPN3'!H43+'Tab 4-PPN4'!H43+'Tab 4-PPN5'!H43+'Tab 4-PPN6'!H43+'Tab 4-PPN7'!H43+'Tab 4-PPN8'!H43+'Tab 4-PPN9'!H43+'Tab 4-PPN10'!H43</f>
        <v>0</v>
      </c>
      <c r="I42" s="208">
        <f>'Tab 3'!I42+'Tab 4-PPN1'!I43+'Tab 4-PPN2'!I43+'Tab 4-PPN3'!I43+'Tab 4-PPN4'!I43+'Tab 4-PPN5'!I43+'Tab 4-PPN6'!I43+'Tab 4-PPN7'!I43+'Tab 4-PPN8'!I43+'Tab 4-PPN9'!I43+'Tab 4-PPN10'!I43</f>
        <v>0</v>
      </c>
      <c r="J42" s="208">
        <f>'Tab 3'!J42+'Tab 4-PPN1'!J43+'Tab 4-PPN2'!J43+'Tab 4-PPN3'!J43+'Tab 4-PPN4'!J43+'Tab 4-PPN5'!J43+'Tab 4-PPN6'!J43+'Tab 4-PPN7'!J43+'Tab 4-PPN8'!J43+'Tab 4-PPN9'!J43+'Tab 4-PPN10'!J43</f>
        <v>0</v>
      </c>
      <c r="K42" s="208">
        <f>'Tab 3'!K42+'Tab 4-PPN1'!K43+'Tab 4-PPN2'!K43+'Tab 4-PPN3'!K43+'Tab 4-PPN4'!K43+'Tab 4-PPN5'!K43+'Tab 4-PPN6'!K43+'Tab 4-PPN7'!K43+'Tab 4-PPN8'!K43+'Tab 4-PPN9'!K43+'Tab 4-PPN10'!K43</f>
        <v>0</v>
      </c>
      <c r="L42" s="208">
        <f>'Tab 3'!L42+'Tab 4-PPN1'!L43+'Tab 4-PPN2'!L43+'Tab 4-PPN3'!L43+'Tab 4-PPN4'!L43+'Tab 4-PPN5'!L43+'Tab 4-PPN6'!L43+'Tab 4-PPN7'!L43+'Tab 4-PPN8'!L43+'Tab 4-PPN9'!L43+'Tab 4-PPN10'!L43</f>
        <v>0</v>
      </c>
      <c r="M42" s="208">
        <f>'Tab 3'!M42+'Tab 4-PPN1'!M43+'Tab 4-PPN2'!M43+'Tab 4-PPN3'!M43+'Tab 4-PPN4'!M43+'Tab 4-PPN5'!M43+'Tab 4-PPN6'!M43+'Tab 4-PPN7'!M43+'Tab 4-PPN8'!M43+'Tab 4-PPN9'!M43+'Tab 4-PPN10'!M43</f>
        <v>0</v>
      </c>
      <c r="N42" s="208">
        <f>'Tab 3'!N42+'Tab 4-PPN1'!N43+'Tab 4-PPN2'!N43+'Tab 4-PPN3'!N43+'Tab 4-PPN4'!N43+'Tab 4-PPN5'!N43+'Tab 4-PPN6'!N43+'Tab 4-PPN7'!N43+'Tab 4-PPN8'!N43+'Tab 4-PPN9'!N43+'Tab 4-PPN10'!N43</f>
        <v>0</v>
      </c>
      <c r="O42" s="217">
        <f>'Tab 3'!O42+'Tab 4-PPN1'!O43+'Tab 4-PPN2'!O43+'Tab 4-PPN3'!O43+'Tab 4-PPN4'!O43+'Tab 4-PPN5'!O43+'Tab 4-PPN6'!O43+'Tab 4-PPN7'!O43+'Tab 4-PPN8'!O43+'Tab 4-PPN9'!O43+'Tab 4-PPN10'!O43</f>
        <v>0</v>
      </c>
    </row>
    <row r="43" spans="2:15" ht="20.25">
      <c r="B43" s="201">
        <v>5</v>
      </c>
      <c r="C43" s="123" t="s">
        <v>89</v>
      </c>
      <c r="D43" s="214">
        <v>614800</v>
      </c>
      <c r="E43" s="208">
        <f>E44</f>
        <v>0</v>
      </c>
      <c r="F43" s="208">
        <f aca="true" t="shared" si="6" ref="F43:O43">F44</f>
        <v>0</v>
      </c>
      <c r="G43" s="208">
        <f t="shared" si="6"/>
        <v>0</v>
      </c>
      <c r="H43" s="208">
        <f t="shared" si="6"/>
        <v>0</v>
      </c>
      <c r="I43" s="208">
        <f t="shared" si="6"/>
        <v>0</v>
      </c>
      <c r="J43" s="208">
        <f t="shared" si="6"/>
        <v>0</v>
      </c>
      <c r="K43" s="208">
        <f t="shared" si="6"/>
        <v>0</v>
      </c>
      <c r="L43" s="208">
        <f t="shared" si="6"/>
        <v>0</v>
      </c>
      <c r="M43" s="208">
        <f t="shared" si="6"/>
        <v>0</v>
      </c>
      <c r="N43" s="208">
        <f t="shared" si="6"/>
        <v>0</v>
      </c>
      <c r="O43" s="217">
        <f t="shared" si="6"/>
        <v>0</v>
      </c>
    </row>
    <row r="44" spans="2:15" ht="20.25">
      <c r="B44" s="201"/>
      <c r="C44" s="123"/>
      <c r="D44" s="214"/>
      <c r="E44" s="208">
        <f>'Tab 3'!E44+'Tab 4-PPN1'!E45+'Tab 4-PPN2'!E45+'Tab 4-PPN3'!E45+'Tab 4-PPN4'!E45+'Tab 4-PPN5'!E45+'Tab 4-PPN6'!E45+'Tab 4-PPN7'!E45+'Tab 4-PPN8'!E45+'Tab 4-PPN9'!E45+'Tab 4-PPN10'!E45</f>
        <v>0</v>
      </c>
      <c r="F44" s="208">
        <f>'Tab 3'!F44+'Tab 4-PPN1'!F45+'Tab 4-PPN2'!F45+'Tab 4-PPN3'!F45+'Tab 4-PPN4'!F45+'Tab 4-PPN5'!F45+'Tab 4-PPN6'!F45+'Tab 4-PPN7'!F45+'Tab 4-PPN8'!F45+'Tab 4-PPN9'!F45+'Tab 4-PPN10'!F45</f>
        <v>0</v>
      </c>
      <c r="G44" s="208">
        <f>'Tab 3'!G44+'Tab 4-PPN1'!G45+'Tab 4-PPN2'!G45+'Tab 4-PPN3'!G45+'Tab 4-PPN4'!G45+'Tab 4-PPN5'!G45+'Tab 4-PPN6'!G45+'Tab 4-PPN7'!G45+'Tab 4-PPN8'!G45+'Tab 4-PPN9'!G45+'Tab 4-PPN10'!G45</f>
        <v>0</v>
      </c>
      <c r="H44" s="208">
        <f>'Tab 3'!H44+'Tab 4-PPN1'!H45+'Tab 4-PPN2'!H45+'Tab 4-PPN3'!H45+'Tab 4-PPN4'!H45+'Tab 4-PPN5'!H45+'Tab 4-PPN6'!H45+'Tab 4-PPN7'!H45+'Tab 4-PPN8'!H45+'Tab 4-PPN9'!H45+'Tab 4-PPN10'!H45</f>
        <v>0</v>
      </c>
      <c r="I44" s="208">
        <f>'Tab 3'!I44+'Tab 4-PPN1'!I45+'Tab 4-PPN2'!I45+'Tab 4-PPN3'!I45+'Tab 4-PPN4'!I45+'Tab 4-PPN5'!I45+'Tab 4-PPN6'!I45+'Tab 4-PPN7'!I45+'Tab 4-PPN8'!I45+'Tab 4-PPN9'!I45+'Tab 4-PPN10'!I45</f>
        <v>0</v>
      </c>
      <c r="J44" s="208">
        <f>'Tab 3'!J44+'Tab 4-PPN1'!J45+'Tab 4-PPN2'!J45+'Tab 4-PPN3'!J45+'Tab 4-PPN4'!J45+'Tab 4-PPN5'!J45+'Tab 4-PPN6'!J45+'Tab 4-PPN7'!J45+'Tab 4-PPN8'!J45+'Tab 4-PPN9'!J45+'Tab 4-PPN10'!J45</f>
        <v>0</v>
      </c>
      <c r="K44" s="208">
        <f>'Tab 3'!K44+'Tab 4-PPN1'!K45+'Tab 4-PPN2'!K45+'Tab 4-PPN3'!K45+'Tab 4-PPN4'!K45+'Tab 4-PPN5'!K45+'Tab 4-PPN6'!K45+'Tab 4-PPN7'!K45+'Tab 4-PPN8'!K45+'Tab 4-PPN9'!K45+'Tab 4-PPN10'!K45</f>
        <v>0</v>
      </c>
      <c r="L44" s="208">
        <f>'Tab 3'!L44+'Tab 4-PPN1'!L45+'Tab 4-PPN2'!L45+'Tab 4-PPN3'!L45+'Tab 4-PPN4'!L45+'Tab 4-PPN5'!L45+'Tab 4-PPN6'!L45+'Tab 4-PPN7'!L45+'Tab 4-PPN8'!L45+'Tab 4-PPN9'!L45+'Tab 4-PPN10'!L45</f>
        <v>0</v>
      </c>
      <c r="M44" s="208">
        <f>'Tab 3'!M44+'Tab 4-PPN1'!M45+'Tab 4-PPN2'!M45+'Tab 4-PPN3'!M45+'Tab 4-PPN4'!M45+'Tab 4-PPN5'!M45+'Tab 4-PPN6'!M45+'Tab 4-PPN7'!M45+'Tab 4-PPN8'!M45+'Tab 4-PPN9'!M45+'Tab 4-PPN10'!M45</f>
        <v>0</v>
      </c>
      <c r="N44" s="208">
        <f>'Tab 3'!N44+'Tab 4-PPN1'!N45+'Tab 4-PPN2'!N45+'Tab 4-PPN3'!N45+'Tab 4-PPN4'!N45+'Tab 4-PPN5'!N45+'Tab 4-PPN6'!N45+'Tab 4-PPN7'!N45+'Tab 4-PPN8'!N45+'Tab 4-PPN9'!N45+'Tab 4-PPN10'!N45</f>
        <v>0</v>
      </c>
      <c r="O44" s="217">
        <f>'Tab 3'!O44+'Tab 4-PPN1'!O45+'Tab 4-PPN2'!O45+'Tab 4-PPN3'!O45+'Tab 4-PPN4'!O45+'Tab 4-PPN5'!O45+'Tab 4-PPN6'!O45+'Tab 4-PPN7'!O45+'Tab 4-PPN8'!O45+'Tab 4-PPN9'!O45+'Tab 4-PPN10'!O45</f>
        <v>0</v>
      </c>
    </row>
    <row r="45" spans="2:15" ht="20.25">
      <c r="B45" s="201">
        <v>6</v>
      </c>
      <c r="C45" s="123" t="s">
        <v>90</v>
      </c>
      <c r="D45" s="214">
        <v>614900</v>
      </c>
      <c r="E45" s="208">
        <f>E46</f>
        <v>0</v>
      </c>
      <c r="F45" s="208">
        <f aca="true" t="shared" si="7" ref="F45:O45">F46</f>
        <v>0</v>
      </c>
      <c r="G45" s="208">
        <f t="shared" si="7"/>
        <v>0</v>
      </c>
      <c r="H45" s="208">
        <f t="shared" si="7"/>
        <v>0</v>
      </c>
      <c r="I45" s="208">
        <f t="shared" si="7"/>
        <v>0</v>
      </c>
      <c r="J45" s="208">
        <f t="shared" si="7"/>
        <v>0</v>
      </c>
      <c r="K45" s="208">
        <f t="shared" si="7"/>
        <v>0</v>
      </c>
      <c r="L45" s="208">
        <f t="shared" si="7"/>
        <v>0</v>
      </c>
      <c r="M45" s="208">
        <f t="shared" si="7"/>
        <v>0</v>
      </c>
      <c r="N45" s="208">
        <f t="shared" si="7"/>
        <v>0</v>
      </c>
      <c r="O45" s="217">
        <f t="shared" si="7"/>
        <v>0</v>
      </c>
    </row>
    <row r="46" spans="2:15" ht="20.25">
      <c r="B46" s="201"/>
      <c r="C46" s="118"/>
      <c r="D46" s="218"/>
      <c r="E46" s="208">
        <f>'Tab 3'!E46+'Tab 4-PPN1'!E47+'Tab 4-PPN2'!E47+'Tab 4-PPN3'!E47+'Tab 4-PPN4'!E47+'Tab 4-PPN5'!E47+'Tab 4-PPN6'!E47+'Tab 4-PPN7'!E47+'Tab 4-PPN8'!E47+'Tab 4-PPN9'!E47+'Tab 4-PPN10'!E47</f>
        <v>0</v>
      </c>
      <c r="F46" s="208">
        <f>'Tab 3'!F46+'Tab 4-PPN1'!F47+'Tab 4-PPN2'!F47+'Tab 4-PPN3'!F47+'Tab 4-PPN4'!F47+'Tab 4-PPN5'!F47+'Tab 4-PPN6'!F47+'Tab 4-PPN7'!F47+'Tab 4-PPN8'!F47+'Tab 4-PPN9'!F47+'Tab 4-PPN10'!F47</f>
        <v>0</v>
      </c>
      <c r="G46" s="208">
        <f>'Tab 3'!G46+'Tab 4-PPN1'!G47+'Tab 4-PPN2'!G47+'Tab 4-PPN3'!G47+'Tab 4-PPN4'!G47+'Tab 4-PPN5'!G47+'Tab 4-PPN6'!G47+'Tab 4-PPN7'!G47+'Tab 4-PPN8'!G47+'Tab 4-PPN9'!G47+'Tab 4-PPN10'!G47</f>
        <v>0</v>
      </c>
      <c r="H46" s="208">
        <f>'Tab 3'!H46+'Tab 4-PPN1'!H47+'Tab 4-PPN2'!H47+'Tab 4-PPN3'!H47+'Tab 4-PPN4'!H47+'Tab 4-PPN5'!H47+'Tab 4-PPN6'!H47+'Tab 4-PPN7'!H47+'Tab 4-PPN8'!H47+'Tab 4-PPN9'!H47+'Tab 4-PPN10'!H47</f>
        <v>0</v>
      </c>
      <c r="I46" s="208">
        <f>'Tab 3'!I46+'Tab 4-PPN1'!I47+'Tab 4-PPN2'!I47+'Tab 4-PPN3'!I47+'Tab 4-PPN4'!I47+'Tab 4-PPN5'!I47+'Tab 4-PPN6'!I47+'Tab 4-PPN7'!I47+'Tab 4-PPN8'!I47+'Tab 4-PPN9'!I47+'Tab 4-PPN10'!I47</f>
        <v>0</v>
      </c>
      <c r="J46" s="208">
        <f>'Tab 3'!J46+'Tab 4-PPN1'!J47+'Tab 4-PPN2'!J47+'Tab 4-PPN3'!J47+'Tab 4-PPN4'!J47+'Tab 4-PPN5'!J47+'Tab 4-PPN6'!J47+'Tab 4-PPN7'!J47+'Tab 4-PPN8'!J47+'Tab 4-PPN9'!J47+'Tab 4-PPN10'!J47</f>
        <v>0</v>
      </c>
      <c r="K46" s="208">
        <f>'Tab 3'!K46+'Tab 4-PPN1'!K47+'Tab 4-PPN2'!K47+'Tab 4-PPN3'!K47+'Tab 4-PPN4'!K47+'Tab 4-PPN5'!K47+'Tab 4-PPN6'!K47+'Tab 4-PPN7'!K47+'Tab 4-PPN8'!K47+'Tab 4-PPN9'!K47+'Tab 4-PPN10'!K47</f>
        <v>0</v>
      </c>
      <c r="L46" s="208">
        <f>'Tab 3'!L46+'Tab 4-PPN1'!L47+'Tab 4-PPN2'!L47+'Tab 4-PPN3'!L47+'Tab 4-PPN4'!L47+'Tab 4-PPN5'!L47+'Tab 4-PPN6'!L47+'Tab 4-PPN7'!L47+'Tab 4-PPN8'!L47+'Tab 4-PPN9'!L47+'Tab 4-PPN10'!L47</f>
        <v>0</v>
      </c>
      <c r="M46" s="208">
        <f>'Tab 3'!M46+'Tab 4-PPN1'!M47+'Tab 4-PPN2'!M47+'Tab 4-PPN3'!M47+'Tab 4-PPN4'!M47+'Tab 4-PPN5'!M47+'Tab 4-PPN6'!M47+'Tab 4-PPN7'!M47+'Tab 4-PPN8'!M47+'Tab 4-PPN9'!M47+'Tab 4-PPN10'!M47</f>
        <v>0</v>
      </c>
      <c r="N46" s="208">
        <f>'Tab 3'!N46+'Tab 4-PPN1'!N47+'Tab 4-PPN2'!N47+'Tab 4-PPN3'!N47+'Tab 4-PPN4'!N47+'Tab 4-PPN5'!N47+'Tab 4-PPN6'!N47+'Tab 4-PPN7'!N47+'Tab 4-PPN8'!N47+'Tab 4-PPN9'!N47+'Tab 4-PPN10'!N47</f>
        <v>0</v>
      </c>
      <c r="O46" s="217">
        <f>'Tab 3'!O46+'Tab 4-PPN1'!O47+'Tab 4-PPN2'!O47+'Tab 4-PPN3'!O47+'Tab 4-PPN4'!O47+'Tab 4-PPN5'!O47+'Tab 4-PPN6'!O47+'Tab 4-PPN7'!O47+'Tab 4-PPN8'!O47+'Tab 4-PPN9'!O47+'Tab 4-PPN10'!O47</f>
        <v>0</v>
      </c>
    </row>
    <row r="47" spans="2:15" ht="38.25" thickBot="1">
      <c r="B47" s="198" t="s">
        <v>23</v>
      </c>
      <c r="C47" s="163" t="s">
        <v>107</v>
      </c>
      <c r="D47" s="211">
        <v>615000</v>
      </c>
      <c r="E47" s="224">
        <f>E48+E51</f>
        <v>0</v>
      </c>
      <c r="F47" s="224">
        <f aca="true" t="shared" si="8" ref="F47:O47">F48+F51</f>
        <v>0</v>
      </c>
      <c r="G47" s="224">
        <f t="shared" si="8"/>
        <v>0</v>
      </c>
      <c r="H47" s="224">
        <f t="shared" si="8"/>
        <v>0</v>
      </c>
      <c r="I47" s="224">
        <f t="shared" si="8"/>
        <v>0</v>
      </c>
      <c r="J47" s="224">
        <f t="shared" si="8"/>
        <v>0</v>
      </c>
      <c r="K47" s="224">
        <f t="shared" si="8"/>
        <v>0</v>
      </c>
      <c r="L47" s="224">
        <f t="shared" si="8"/>
        <v>0</v>
      </c>
      <c r="M47" s="224">
        <f t="shared" si="8"/>
        <v>0</v>
      </c>
      <c r="N47" s="224">
        <f t="shared" si="8"/>
        <v>0</v>
      </c>
      <c r="O47" s="225">
        <f t="shared" si="8"/>
        <v>0</v>
      </c>
    </row>
    <row r="48" spans="2:15" ht="37.5">
      <c r="B48" s="201">
        <v>1</v>
      </c>
      <c r="C48" s="126" t="s">
        <v>91</v>
      </c>
      <c r="D48" s="214">
        <v>615100</v>
      </c>
      <c r="E48" s="208">
        <f>E50+E49</f>
        <v>0</v>
      </c>
      <c r="F48" s="208">
        <f aca="true" t="shared" si="9" ref="F48:O48">F50+F49</f>
        <v>0</v>
      </c>
      <c r="G48" s="208">
        <f t="shared" si="9"/>
        <v>0</v>
      </c>
      <c r="H48" s="208">
        <f t="shared" si="9"/>
        <v>0</v>
      </c>
      <c r="I48" s="208">
        <f t="shared" si="9"/>
        <v>0</v>
      </c>
      <c r="J48" s="208">
        <f t="shared" si="9"/>
        <v>0</v>
      </c>
      <c r="K48" s="208">
        <f t="shared" si="9"/>
        <v>0</v>
      </c>
      <c r="L48" s="208">
        <f t="shared" si="9"/>
        <v>0</v>
      </c>
      <c r="M48" s="208">
        <f t="shared" si="9"/>
        <v>0</v>
      </c>
      <c r="N48" s="208">
        <f t="shared" si="9"/>
        <v>0</v>
      </c>
      <c r="O48" s="217">
        <f t="shared" si="9"/>
        <v>0</v>
      </c>
    </row>
    <row r="49" spans="2:15" ht="20.25">
      <c r="B49" s="201"/>
      <c r="C49" s="123"/>
      <c r="D49" s="214"/>
      <c r="E49" s="208">
        <f>'Tab 3'!E49+'Tab 4-PPN1'!E50+'Tab 4-PPN2'!E50+'Tab 4-PPN3'!E50+'Tab 4-PPN4'!E50+'Tab 4-PPN5'!E50+'Tab 4-PPN6'!E50+'Tab 4-PPN7'!E50+'Tab 4-PPN8'!E50+'Tab 4-PPN9'!E50+'Tab 4-PPN10'!E50</f>
        <v>0</v>
      </c>
      <c r="F49" s="208">
        <f>'Tab 3'!F49+'Tab 4-PPN1'!F50+'Tab 4-PPN2'!F50+'Tab 4-PPN3'!F50+'Tab 4-PPN4'!F50+'Tab 4-PPN5'!F50+'Tab 4-PPN6'!F50+'Tab 4-PPN7'!F50+'Tab 4-PPN8'!F50+'Tab 4-PPN9'!F50+'Tab 4-PPN10'!F50</f>
        <v>0</v>
      </c>
      <c r="G49" s="208">
        <f>'Tab 3'!G49+'Tab 4-PPN1'!G50+'Tab 4-PPN2'!G50+'Tab 4-PPN3'!G50+'Tab 4-PPN4'!G50+'Tab 4-PPN5'!G50+'Tab 4-PPN6'!G50+'Tab 4-PPN7'!G50+'Tab 4-PPN8'!G50+'Tab 4-PPN9'!G50+'Tab 4-PPN10'!G50</f>
        <v>0</v>
      </c>
      <c r="H49" s="208">
        <f>'Tab 3'!H49+'Tab 4-PPN1'!H50+'Tab 4-PPN2'!H50+'Tab 4-PPN3'!H50+'Tab 4-PPN4'!H50+'Tab 4-PPN5'!H50+'Tab 4-PPN6'!H50+'Tab 4-PPN7'!H50+'Tab 4-PPN8'!H50+'Tab 4-PPN9'!H50+'Tab 4-PPN10'!H50</f>
        <v>0</v>
      </c>
      <c r="I49" s="208">
        <f>'Tab 3'!I49+'Tab 4-PPN1'!I50+'Tab 4-PPN2'!I50+'Tab 4-PPN3'!I50+'Tab 4-PPN4'!I50+'Tab 4-PPN5'!I50+'Tab 4-PPN6'!I50+'Tab 4-PPN7'!I50+'Tab 4-PPN8'!I50+'Tab 4-PPN9'!I50+'Tab 4-PPN10'!I50</f>
        <v>0</v>
      </c>
      <c r="J49" s="208">
        <f>'Tab 3'!J49+'Tab 4-PPN1'!J50+'Tab 4-PPN2'!J50+'Tab 4-PPN3'!J50+'Tab 4-PPN4'!J50+'Tab 4-PPN5'!J50+'Tab 4-PPN6'!J50+'Tab 4-PPN7'!J50+'Tab 4-PPN8'!J50+'Tab 4-PPN9'!J50+'Tab 4-PPN10'!J50</f>
        <v>0</v>
      </c>
      <c r="K49" s="208">
        <f>'Tab 3'!K49+'Tab 4-PPN1'!K50+'Tab 4-PPN2'!K50+'Tab 4-PPN3'!K50+'Tab 4-PPN4'!K50+'Tab 4-PPN5'!K50+'Tab 4-PPN6'!K50+'Tab 4-PPN7'!K50+'Tab 4-PPN8'!K50+'Tab 4-PPN9'!K50+'Tab 4-PPN10'!K50</f>
        <v>0</v>
      </c>
      <c r="L49" s="208">
        <f>'Tab 3'!L49+'Tab 4-PPN1'!L50+'Tab 4-PPN2'!L50+'Tab 4-PPN3'!L50+'Tab 4-PPN4'!L50+'Tab 4-PPN5'!L50+'Tab 4-PPN6'!L50+'Tab 4-PPN7'!L50+'Tab 4-PPN8'!L50+'Tab 4-PPN9'!L50+'Tab 4-PPN10'!L50</f>
        <v>0</v>
      </c>
      <c r="M49" s="208">
        <f>'Tab 3'!M49+'Tab 4-PPN1'!M50+'Tab 4-PPN2'!M50+'Tab 4-PPN3'!M50+'Tab 4-PPN4'!M50+'Tab 4-PPN5'!M50+'Tab 4-PPN6'!M50+'Tab 4-PPN7'!M50+'Tab 4-PPN8'!M50+'Tab 4-PPN9'!M50+'Tab 4-PPN10'!M50</f>
        <v>0</v>
      </c>
      <c r="N49" s="208">
        <f>'Tab 3'!N49+'Tab 4-PPN1'!N50+'Tab 4-PPN2'!N50+'Tab 4-PPN3'!N50+'Tab 4-PPN4'!N50+'Tab 4-PPN5'!N50+'Tab 4-PPN6'!N50+'Tab 4-PPN7'!N50+'Tab 4-PPN8'!N50+'Tab 4-PPN9'!N50+'Tab 4-PPN10'!N50</f>
        <v>0</v>
      </c>
      <c r="O49" s="217">
        <f>'Tab 3'!O49+'Tab 4-PPN1'!O50+'Tab 4-PPN2'!O50+'Tab 4-PPN3'!O50+'Tab 4-PPN4'!O50+'Tab 4-PPN5'!O50+'Tab 4-PPN6'!O50+'Tab 4-PPN7'!O50+'Tab 4-PPN8'!O50+'Tab 4-PPN9'!O50+'Tab 4-PPN10'!O50</f>
        <v>0</v>
      </c>
    </row>
    <row r="50" spans="2:15" ht="20.25">
      <c r="B50" s="201"/>
      <c r="C50" s="123"/>
      <c r="D50" s="214"/>
      <c r="E50" s="208">
        <f>'Tab 3'!E50+'Tab 4-PPN1'!E51+'Tab 4-PPN2'!E51+'Tab 4-PPN3'!E51+'Tab 4-PPN4'!E51+'Tab 4-PPN5'!E51+'Tab 4-PPN6'!E51+'Tab 4-PPN7'!E51+'Tab 4-PPN8'!E51+'Tab 4-PPN9'!E51+'Tab 4-PPN10'!E51</f>
        <v>0</v>
      </c>
      <c r="F50" s="208">
        <f>'Tab 3'!F50+'Tab 4-PPN1'!F51+'Tab 4-PPN2'!F51+'Tab 4-PPN3'!F51+'Tab 4-PPN4'!F51+'Tab 4-PPN5'!F51+'Tab 4-PPN6'!F51+'Tab 4-PPN7'!F51+'Tab 4-PPN8'!F51+'Tab 4-PPN9'!F51+'Tab 4-PPN10'!F51</f>
        <v>0</v>
      </c>
      <c r="G50" s="208">
        <f>'Tab 3'!G50+'Tab 4-PPN1'!G51+'Tab 4-PPN2'!G51+'Tab 4-PPN3'!G51+'Tab 4-PPN4'!G51+'Tab 4-PPN5'!G51+'Tab 4-PPN6'!G51+'Tab 4-PPN7'!G51+'Tab 4-PPN8'!G51+'Tab 4-PPN9'!G51+'Tab 4-PPN10'!G51</f>
        <v>0</v>
      </c>
      <c r="H50" s="208">
        <f>'Tab 3'!H50+'Tab 4-PPN1'!H51+'Tab 4-PPN2'!H51+'Tab 4-PPN3'!H51+'Tab 4-PPN4'!H51+'Tab 4-PPN5'!H51+'Tab 4-PPN6'!H51+'Tab 4-PPN7'!H51+'Tab 4-PPN8'!H51+'Tab 4-PPN9'!H51+'Tab 4-PPN10'!H51</f>
        <v>0</v>
      </c>
      <c r="I50" s="208">
        <f>'Tab 3'!I50+'Tab 4-PPN1'!I51+'Tab 4-PPN2'!I51+'Tab 4-PPN3'!I51+'Tab 4-PPN4'!I51+'Tab 4-PPN5'!I51+'Tab 4-PPN6'!I51+'Tab 4-PPN7'!I51+'Tab 4-PPN8'!I51+'Tab 4-PPN9'!I51+'Tab 4-PPN10'!I51</f>
        <v>0</v>
      </c>
      <c r="J50" s="208">
        <f>'Tab 3'!J50+'Tab 4-PPN1'!J51+'Tab 4-PPN2'!J51+'Tab 4-PPN3'!J51+'Tab 4-PPN4'!J51+'Tab 4-PPN5'!J51+'Tab 4-PPN6'!J51+'Tab 4-PPN7'!J51+'Tab 4-PPN8'!J51+'Tab 4-PPN9'!J51+'Tab 4-PPN10'!J51</f>
        <v>0</v>
      </c>
      <c r="K50" s="208">
        <f>'Tab 3'!K50+'Tab 4-PPN1'!K51+'Tab 4-PPN2'!K51+'Tab 4-PPN3'!K51+'Tab 4-PPN4'!K51+'Tab 4-PPN5'!K51+'Tab 4-PPN6'!K51+'Tab 4-PPN7'!K51+'Tab 4-PPN8'!K51+'Tab 4-PPN9'!K51+'Tab 4-PPN10'!K51</f>
        <v>0</v>
      </c>
      <c r="L50" s="208">
        <f>'Tab 3'!L50+'Tab 4-PPN1'!L51+'Tab 4-PPN2'!L51+'Tab 4-PPN3'!L51+'Tab 4-PPN4'!L51+'Tab 4-PPN5'!L51+'Tab 4-PPN6'!L51+'Tab 4-PPN7'!L51+'Tab 4-PPN8'!L51+'Tab 4-PPN9'!L51+'Tab 4-PPN10'!L51</f>
        <v>0</v>
      </c>
      <c r="M50" s="208">
        <f>'Tab 3'!M50+'Tab 4-PPN1'!M51+'Tab 4-PPN2'!M51+'Tab 4-PPN3'!M51+'Tab 4-PPN4'!M51+'Tab 4-PPN5'!M51+'Tab 4-PPN6'!M51+'Tab 4-PPN7'!M51+'Tab 4-PPN8'!M51+'Tab 4-PPN9'!M51+'Tab 4-PPN10'!M51</f>
        <v>0</v>
      </c>
      <c r="N50" s="208">
        <f>'Tab 3'!N50+'Tab 4-PPN1'!N51+'Tab 4-PPN2'!N51+'Tab 4-PPN3'!N51+'Tab 4-PPN4'!N51+'Tab 4-PPN5'!N51+'Tab 4-PPN6'!N51+'Tab 4-PPN7'!N51+'Tab 4-PPN8'!N51+'Tab 4-PPN9'!N51+'Tab 4-PPN10'!N51</f>
        <v>0</v>
      </c>
      <c r="O50" s="217">
        <f>'Tab 3'!O50+'Tab 4-PPN1'!O51+'Tab 4-PPN2'!O51+'Tab 4-PPN3'!O51+'Tab 4-PPN4'!O51+'Tab 4-PPN5'!O51+'Tab 4-PPN6'!O51+'Tab 4-PPN7'!O51+'Tab 4-PPN8'!O51+'Tab 4-PPN9'!O51+'Tab 4-PPN10'!O51</f>
        <v>0</v>
      </c>
    </row>
    <row r="51" spans="2:15" ht="37.5">
      <c r="B51" s="201">
        <v>2</v>
      </c>
      <c r="C51" s="125" t="s">
        <v>92</v>
      </c>
      <c r="D51" s="214">
        <v>615200</v>
      </c>
      <c r="E51" s="208">
        <f>E52</f>
        <v>0</v>
      </c>
      <c r="F51" s="208">
        <f aca="true" t="shared" si="10" ref="F51:O51">F52</f>
        <v>0</v>
      </c>
      <c r="G51" s="208">
        <f t="shared" si="10"/>
        <v>0</v>
      </c>
      <c r="H51" s="208">
        <f t="shared" si="10"/>
        <v>0</v>
      </c>
      <c r="I51" s="208">
        <f t="shared" si="10"/>
        <v>0</v>
      </c>
      <c r="J51" s="208">
        <f t="shared" si="10"/>
        <v>0</v>
      </c>
      <c r="K51" s="208">
        <f t="shared" si="10"/>
        <v>0</v>
      </c>
      <c r="L51" s="208">
        <f t="shared" si="10"/>
        <v>0</v>
      </c>
      <c r="M51" s="208">
        <f t="shared" si="10"/>
        <v>0</v>
      </c>
      <c r="N51" s="208">
        <f t="shared" si="10"/>
        <v>0</v>
      </c>
      <c r="O51" s="217">
        <f t="shared" si="10"/>
        <v>0</v>
      </c>
    </row>
    <row r="52" spans="2:15" ht="20.25">
      <c r="B52" s="201"/>
      <c r="C52" s="125"/>
      <c r="D52" s="214"/>
      <c r="E52" s="208">
        <f>'Tab 3'!E52+'Tab 4-PPN1'!E53+'Tab 4-PPN2'!E53+'Tab 4-PPN3'!E53+'Tab 4-PPN4'!E53+'Tab 4-PPN5'!E53+'Tab 4-PPN6'!E53+'Tab 4-PPN7'!E53+'Tab 4-PPN8'!E53+'Tab 4-PPN9'!E53+'Tab 4-PPN10'!E53</f>
        <v>0</v>
      </c>
      <c r="F52" s="208">
        <f>'Tab 3'!F52+'Tab 4-PPN1'!F53+'Tab 4-PPN2'!F53+'Tab 4-PPN3'!F53+'Tab 4-PPN4'!F53+'Tab 4-PPN5'!F53+'Tab 4-PPN6'!F53+'Tab 4-PPN7'!F53+'Tab 4-PPN8'!F53+'Tab 4-PPN9'!F53+'Tab 4-PPN10'!F53</f>
        <v>0</v>
      </c>
      <c r="G52" s="208">
        <f>'Tab 3'!G52+'Tab 4-PPN1'!G53+'Tab 4-PPN2'!G53+'Tab 4-PPN3'!G53+'Tab 4-PPN4'!G53+'Tab 4-PPN5'!G53+'Tab 4-PPN6'!G53+'Tab 4-PPN7'!G53+'Tab 4-PPN8'!G53+'Tab 4-PPN9'!G53+'Tab 4-PPN10'!G53</f>
        <v>0</v>
      </c>
      <c r="H52" s="208">
        <f>'Tab 3'!H52+'Tab 4-PPN1'!H53+'Tab 4-PPN2'!H53+'Tab 4-PPN3'!H53+'Tab 4-PPN4'!H53+'Tab 4-PPN5'!H53+'Tab 4-PPN6'!H53+'Tab 4-PPN7'!H53+'Tab 4-PPN8'!H53+'Tab 4-PPN9'!H53+'Tab 4-PPN10'!H53</f>
        <v>0</v>
      </c>
      <c r="I52" s="208">
        <f>'Tab 3'!I52+'Tab 4-PPN1'!I53+'Tab 4-PPN2'!I53+'Tab 4-PPN3'!I53+'Tab 4-PPN4'!I53+'Tab 4-PPN5'!I53+'Tab 4-PPN6'!I53+'Tab 4-PPN7'!I53+'Tab 4-PPN8'!I53+'Tab 4-PPN9'!I53+'Tab 4-PPN10'!I53</f>
        <v>0</v>
      </c>
      <c r="J52" s="208">
        <f>'Tab 3'!J52+'Tab 4-PPN1'!J53+'Tab 4-PPN2'!J53+'Tab 4-PPN3'!J53+'Tab 4-PPN4'!J53+'Tab 4-PPN5'!J53+'Tab 4-PPN6'!J53+'Tab 4-PPN7'!J53+'Tab 4-PPN8'!J53+'Tab 4-PPN9'!J53+'Tab 4-PPN10'!J53</f>
        <v>0</v>
      </c>
      <c r="K52" s="208">
        <f>'Tab 3'!K52+'Tab 4-PPN1'!K53+'Tab 4-PPN2'!K53+'Tab 4-PPN3'!K53+'Tab 4-PPN4'!K53+'Tab 4-PPN5'!K53+'Tab 4-PPN6'!K53+'Tab 4-PPN7'!K53+'Tab 4-PPN8'!K53+'Tab 4-PPN9'!K53+'Tab 4-PPN10'!K53</f>
        <v>0</v>
      </c>
      <c r="L52" s="208">
        <f>'Tab 3'!L52+'Tab 4-PPN1'!L53+'Tab 4-PPN2'!L53+'Tab 4-PPN3'!L53+'Tab 4-PPN4'!L53+'Tab 4-PPN5'!L53+'Tab 4-PPN6'!L53+'Tab 4-PPN7'!L53+'Tab 4-PPN8'!L53+'Tab 4-PPN9'!L53+'Tab 4-PPN10'!L53</f>
        <v>0</v>
      </c>
      <c r="M52" s="208">
        <f>'Tab 3'!M52+'Tab 4-PPN1'!M53+'Tab 4-PPN2'!M53+'Tab 4-PPN3'!M53+'Tab 4-PPN4'!M53+'Tab 4-PPN5'!M53+'Tab 4-PPN6'!M53+'Tab 4-PPN7'!M53+'Tab 4-PPN8'!M53+'Tab 4-PPN9'!M53+'Tab 4-PPN10'!M53</f>
        <v>0</v>
      </c>
      <c r="N52" s="208">
        <f>'Tab 3'!N52+'Tab 4-PPN1'!N53+'Tab 4-PPN2'!N53+'Tab 4-PPN3'!N53+'Tab 4-PPN4'!N53+'Tab 4-PPN5'!N53+'Tab 4-PPN6'!N53+'Tab 4-PPN7'!N53+'Tab 4-PPN8'!N53+'Tab 4-PPN9'!N53+'Tab 4-PPN10'!N53</f>
        <v>0</v>
      </c>
      <c r="O52" s="217">
        <f>'Tab 3'!O52+'Tab 4-PPN1'!O53+'Tab 4-PPN2'!O53+'Tab 4-PPN3'!O53+'Tab 4-PPN4'!O53+'Tab 4-PPN5'!O53+'Tab 4-PPN6'!O53+'Tab 4-PPN7'!O53+'Tab 4-PPN8'!O53+'Tab 4-PPN9'!O53+'Tab 4-PPN10'!O53</f>
        <v>0</v>
      </c>
    </row>
    <row r="53" spans="2:15" ht="37.5">
      <c r="B53" s="198" t="s">
        <v>24</v>
      </c>
      <c r="C53" s="152" t="s">
        <v>48</v>
      </c>
      <c r="D53" s="211">
        <v>616000</v>
      </c>
      <c r="E53" s="224">
        <f>E54</f>
        <v>0</v>
      </c>
      <c r="F53" s="224">
        <f aca="true" t="shared" si="11" ref="F53:O53">F54</f>
        <v>0</v>
      </c>
      <c r="G53" s="224">
        <f t="shared" si="11"/>
        <v>0</v>
      </c>
      <c r="H53" s="224">
        <f t="shared" si="11"/>
        <v>0</v>
      </c>
      <c r="I53" s="224">
        <f t="shared" si="11"/>
        <v>0</v>
      </c>
      <c r="J53" s="224">
        <f t="shared" si="11"/>
        <v>0</v>
      </c>
      <c r="K53" s="224">
        <f t="shared" si="11"/>
        <v>0</v>
      </c>
      <c r="L53" s="224">
        <f t="shared" si="11"/>
        <v>0</v>
      </c>
      <c r="M53" s="224">
        <f t="shared" si="11"/>
        <v>0</v>
      </c>
      <c r="N53" s="224">
        <f t="shared" si="11"/>
        <v>0</v>
      </c>
      <c r="O53" s="225">
        <f t="shared" si="11"/>
        <v>0</v>
      </c>
    </row>
    <row r="54" spans="2:15" ht="20.25">
      <c r="B54" s="202">
        <v>1</v>
      </c>
      <c r="C54" s="121" t="s">
        <v>93</v>
      </c>
      <c r="D54" s="219">
        <v>616200</v>
      </c>
      <c r="E54" s="208">
        <f>'Tab 3'!E54+'Tab 4-PPN1'!E55+'Tab 4-PPN2'!E55+'Tab 4-PPN3'!E55+'Tab 4-PPN4'!E55+'Tab 4-PPN5'!E55+'Tab 4-PPN6'!E55+'Tab 4-PPN7'!E55+'Tab 4-PPN8'!E55+'Tab 4-PPN9'!E55+'Tab 4-PPN10'!E55</f>
        <v>0</v>
      </c>
      <c r="F54" s="208">
        <f>'Tab 3'!F54+'Tab 4-PPN1'!F55+'Tab 4-PPN2'!F55+'Tab 4-PPN3'!F55+'Tab 4-PPN4'!F55+'Tab 4-PPN5'!F55+'Tab 4-PPN6'!F55+'Tab 4-PPN7'!F55+'Tab 4-PPN8'!F55+'Tab 4-PPN9'!F55+'Tab 4-PPN10'!F55</f>
        <v>0</v>
      </c>
      <c r="G54" s="208">
        <f>'Tab 3'!G54+'Tab 4-PPN1'!G55+'Tab 4-PPN2'!G55+'Tab 4-PPN3'!G55+'Tab 4-PPN4'!G55+'Tab 4-PPN5'!G55+'Tab 4-PPN6'!G55+'Tab 4-PPN7'!G55+'Tab 4-PPN8'!G55+'Tab 4-PPN9'!G55+'Tab 4-PPN10'!G55</f>
        <v>0</v>
      </c>
      <c r="H54" s="208">
        <f>'Tab 3'!H54+'Tab 4-PPN1'!H55+'Tab 4-PPN2'!H55+'Tab 4-PPN3'!H55+'Tab 4-PPN4'!H55+'Tab 4-PPN5'!H55+'Tab 4-PPN6'!H55+'Tab 4-PPN7'!H55+'Tab 4-PPN8'!H55+'Tab 4-PPN9'!H55+'Tab 4-PPN10'!H55</f>
        <v>0</v>
      </c>
      <c r="I54" s="208">
        <f>'Tab 3'!I54+'Tab 4-PPN1'!I55+'Tab 4-PPN2'!I55+'Tab 4-PPN3'!I55+'Tab 4-PPN4'!I55+'Tab 4-PPN5'!I55+'Tab 4-PPN6'!I55+'Tab 4-PPN7'!I55+'Tab 4-PPN8'!I55+'Tab 4-PPN9'!I55+'Tab 4-PPN10'!I55</f>
        <v>0</v>
      </c>
      <c r="J54" s="208">
        <f>'Tab 3'!J54+'Tab 4-PPN1'!J55+'Tab 4-PPN2'!J55+'Tab 4-PPN3'!J55+'Tab 4-PPN4'!J55+'Tab 4-PPN5'!J55+'Tab 4-PPN6'!J55+'Tab 4-PPN7'!J55+'Tab 4-PPN8'!J55+'Tab 4-PPN9'!J55+'Tab 4-PPN10'!J55</f>
        <v>0</v>
      </c>
      <c r="K54" s="208">
        <f>'Tab 3'!K54+'Tab 4-PPN1'!K55+'Tab 4-PPN2'!K55+'Tab 4-PPN3'!K55+'Tab 4-PPN4'!K55+'Tab 4-PPN5'!K55+'Tab 4-PPN6'!K55+'Tab 4-PPN7'!K55+'Tab 4-PPN8'!K55+'Tab 4-PPN9'!K55+'Tab 4-PPN10'!K55</f>
        <v>0</v>
      </c>
      <c r="L54" s="208">
        <f>'Tab 3'!L54+'Tab 4-PPN1'!L55+'Tab 4-PPN2'!L55+'Tab 4-PPN3'!L55+'Tab 4-PPN4'!L55+'Tab 4-PPN5'!L55+'Tab 4-PPN6'!L55+'Tab 4-PPN7'!L55+'Tab 4-PPN8'!L55+'Tab 4-PPN9'!L55+'Tab 4-PPN10'!L55</f>
        <v>0</v>
      </c>
      <c r="M54" s="208">
        <f>'Tab 3'!M54+'Tab 4-PPN1'!M55+'Tab 4-PPN2'!M55+'Tab 4-PPN3'!M55+'Tab 4-PPN4'!M55+'Tab 4-PPN5'!M55+'Tab 4-PPN6'!M55+'Tab 4-PPN7'!M55+'Tab 4-PPN8'!M55+'Tab 4-PPN9'!M55+'Tab 4-PPN10'!M55</f>
        <v>0</v>
      </c>
      <c r="N54" s="208">
        <f>'Tab 3'!N54+'Tab 4-PPN1'!N55+'Tab 4-PPN2'!N55+'Tab 4-PPN3'!N55+'Tab 4-PPN4'!N55+'Tab 4-PPN5'!N55+'Tab 4-PPN6'!N55+'Tab 4-PPN7'!N55+'Tab 4-PPN8'!N55+'Tab 4-PPN9'!N55+'Tab 4-PPN10'!N55</f>
        <v>0</v>
      </c>
      <c r="O54" s="217">
        <f>'Tab 3'!O54+'Tab 4-PPN1'!O55+'Tab 4-PPN2'!O55+'Tab 4-PPN3'!O55+'Tab 4-PPN4'!O55+'Tab 4-PPN5'!O55+'Tab 4-PPN6'!O55+'Tab 4-PPN7'!O55+'Tab 4-PPN8'!O55+'Tab 4-PPN9'!O55+'Tab 4-PPN10'!O55</f>
        <v>0</v>
      </c>
    </row>
    <row r="55" spans="2:15" ht="57" thickBot="1">
      <c r="B55" s="198" t="s">
        <v>28</v>
      </c>
      <c r="C55" s="163" t="s">
        <v>120</v>
      </c>
      <c r="D55" s="223"/>
      <c r="E55" s="224">
        <f>SUM(E56:E61)</f>
        <v>5000</v>
      </c>
      <c r="F55" s="224">
        <f aca="true" t="shared" si="12" ref="F55:N55">SUM(F56:F61)</f>
        <v>0</v>
      </c>
      <c r="G55" s="224">
        <f t="shared" si="12"/>
        <v>0</v>
      </c>
      <c r="H55" s="224">
        <f t="shared" si="12"/>
        <v>5000</v>
      </c>
      <c r="I55" s="224">
        <f t="shared" si="12"/>
        <v>5000</v>
      </c>
      <c r="J55" s="224">
        <f t="shared" si="12"/>
        <v>0</v>
      </c>
      <c r="K55" s="224">
        <f t="shared" si="12"/>
        <v>0</v>
      </c>
      <c r="L55" s="224">
        <f t="shared" si="12"/>
        <v>0</v>
      </c>
      <c r="M55" s="224">
        <f t="shared" si="12"/>
        <v>0</v>
      </c>
      <c r="N55" s="224">
        <f t="shared" si="12"/>
        <v>0</v>
      </c>
      <c r="O55" s="225">
        <f>O56+O57+O59+O60+O61</f>
        <v>0</v>
      </c>
    </row>
    <row r="56" spans="2:15" ht="37.5">
      <c r="B56" s="200">
        <v>1</v>
      </c>
      <c r="C56" s="132" t="s">
        <v>94</v>
      </c>
      <c r="D56" s="210">
        <v>821100</v>
      </c>
      <c r="E56" s="208">
        <f>'Tab 3'!E56+'Tab 4-PPN1'!E57+'Tab 4-PPN2'!E57+'Tab 4-PPN3'!E57+'Tab 4-PPN4'!E57+'Tab 4-PPN5'!E57+'Tab 4-PPN6'!E57+'Tab 4-PPN7'!E57+'Tab 4-PPN8'!E57+'Tab 4-PPN9'!E57+'Tab 4-PPN10'!E57</f>
        <v>0</v>
      </c>
      <c r="F56" s="208">
        <f>'Tab 3'!F56+'Tab 4-PPN1'!F57+'Tab 4-PPN2'!F57+'Tab 4-PPN3'!F57+'Tab 4-PPN4'!F57+'Tab 4-PPN5'!F57+'Tab 4-PPN6'!F57+'Tab 4-PPN7'!F57+'Tab 4-PPN8'!F57+'Tab 4-PPN9'!F57+'Tab 4-PPN10'!F57</f>
        <v>0</v>
      </c>
      <c r="G56" s="208">
        <f>'Tab 3'!G56+'Tab 4-PPN1'!G57+'Tab 4-PPN2'!G57+'Tab 4-PPN3'!G57+'Tab 4-PPN4'!G57+'Tab 4-PPN5'!G57+'Tab 4-PPN6'!G57+'Tab 4-PPN7'!G57+'Tab 4-PPN8'!G57+'Tab 4-PPN9'!G57+'Tab 4-PPN10'!G57</f>
        <v>0</v>
      </c>
      <c r="H56" s="208">
        <f>'Tab 3'!H56+'Tab 4-PPN1'!H57+'Tab 4-PPN2'!H57+'Tab 4-PPN3'!H57+'Tab 4-PPN4'!H57+'Tab 4-PPN5'!H57+'Tab 4-PPN6'!H57+'Tab 4-PPN7'!H57+'Tab 4-PPN8'!H57+'Tab 4-PPN9'!H57+'Tab 4-PPN10'!H57</f>
        <v>0</v>
      </c>
      <c r="I56" s="208">
        <f>'Tab 3'!I56+'Tab 4-PPN1'!I57+'Tab 4-PPN2'!I57+'Tab 4-PPN3'!I57+'Tab 4-PPN4'!I57+'Tab 4-PPN5'!I57+'Tab 4-PPN6'!I57+'Tab 4-PPN7'!I57+'Tab 4-PPN8'!I57+'Tab 4-PPN9'!I57+'Tab 4-PPN10'!I57</f>
        <v>0</v>
      </c>
      <c r="J56" s="208">
        <f>'Tab 3'!J56+'Tab 4-PPN1'!J57+'Tab 4-PPN2'!J57+'Tab 4-PPN3'!J57+'Tab 4-PPN4'!J57+'Tab 4-PPN5'!J57+'Tab 4-PPN6'!J57+'Tab 4-PPN7'!J57+'Tab 4-PPN8'!J57+'Tab 4-PPN9'!J57+'Tab 4-PPN10'!J57</f>
        <v>0</v>
      </c>
      <c r="K56" s="208">
        <f>'Tab 3'!K56+'Tab 4-PPN1'!K57+'Tab 4-PPN2'!K57+'Tab 4-PPN3'!K57+'Tab 4-PPN4'!K57+'Tab 4-PPN5'!K57+'Tab 4-PPN6'!K57+'Tab 4-PPN7'!K57+'Tab 4-PPN8'!K57+'Tab 4-PPN9'!K57+'Tab 4-PPN10'!K57</f>
        <v>0</v>
      </c>
      <c r="L56" s="208">
        <f>'Tab 3'!L56+'Tab 4-PPN1'!L57+'Tab 4-PPN2'!L57+'Tab 4-PPN3'!L57+'Tab 4-PPN4'!L57+'Tab 4-PPN5'!L57+'Tab 4-PPN6'!L57+'Tab 4-PPN7'!L57+'Tab 4-PPN8'!L57+'Tab 4-PPN9'!L57+'Tab 4-PPN10'!L57</f>
        <v>0</v>
      </c>
      <c r="M56" s="208">
        <f>'Tab 3'!M56+'Tab 4-PPN1'!M57+'Tab 4-PPN2'!M57+'Tab 4-PPN3'!M57+'Tab 4-PPN4'!M57+'Tab 4-PPN5'!M57+'Tab 4-PPN6'!M57+'Tab 4-PPN7'!M57+'Tab 4-PPN8'!M57+'Tab 4-PPN9'!M57+'Tab 4-PPN10'!M57</f>
        <v>0</v>
      </c>
      <c r="N56" s="208">
        <f>'Tab 3'!N56+'Tab 4-PPN1'!N57+'Tab 4-PPN2'!N57+'Tab 4-PPN3'!N57+'Tab 4-PPN4'!N57+'Tab 4-PPN5'!N57+'Tab 4-PPN6'!N57+'Tab 4-PPN7'!N57+'Tab 4-PPN8'!N57+'Tab 4-PPN9'!N57+'Tab 4-PPN10'!N57</f>
        <v>0</v>
      </c>
      <c r="O56" s="217">
        <f>'Tab 3'!O56+'Tab 4-PPN1'!O57+'Tab 4-PPN2'!O57+'Tab 4-PPN3'!O57+'Tab 4-PPN4'!O57+'Tab 4-PPN5'!O57+'Tab 4-PPN6'!O57+'Tab 4-PPN7'!O57+'Tab 4-PPN8'!O57+'Tab 4-PPN9'!O57+'Tab 4-PPN10'!O57</f>
        <v>0</v>
      </c>
    </row>
    <row r="57" spans="2:15" ht="20.25">
      <c r="B57" s="200">
        <v>2</v>
      </c>
      <c r="C57" s="117" t="s">
        <v>43</v>
      </c>
      <c r="D57" s="222">
        <v>821200</v>
      </c>
      <c r="E57" s="208">
        <f>'Tab 3'!E57+'Tab 4-PPN1'!E58+'Tab 4-PPN2'!E58+'Tab 4-PPN3'!E58+'Tab 4-PPN4'!E58+'Tab 4-PPN5'!E58+'Tab 4-PPN6'!E58+'Tab 4-PPN7'!E58+'Tab 4-PPN8'!E58+'Tab 4-PPN9'!E58+'Tab 4-PPN10'!E58</f>
        <v>0</v>
      </c>
      <c r="F57" s="208">
        <f>'Tab 3'!F57+'Tab 4-PPN1'!F58+'Tab 4-PPN2'!F58+'Tab 4-PPN3'!F58+'Tab 4-PPN4'!F58+'Tab 4-PPN5'!F58+'Tab 4-PPN6'!F58+'Tab 4-PPN7'!F58+'Tab 4-PPN8'!F58+'Tab 4-PPN9'!F58+'Tab 4-PPN10'!F58</f>
        <v>0</v>
      </c>
      <c r="G57" s="208">
        <f>'Tab 3'!G57+'Tab 4-PPN1'!G58+'Tab 4-PPN2'!G58+'Tab 4-PPN3'!G58+'Tab 4-PPN4'!G58+'Tab 4-PPN5'!G58+'Tab 4-PPN6'!G58+'Tab 4-PPN7'!G58+'Tab 4-PPN8'!G58+'Tab 4-PPN9'!G58+'Tab 4-PPN10'!G58</f>
        <v>0</v>
      </c>
      <c r="H57" s="208">
        <f>'Tab 3'!H57+'Tab 4-PPN1'!H58+'Tab 4-PPN2'!H58+'Tab 4-PPN3'!H58+'Tab 4-PPN4'!H58+'Tab 4-PPN5'!H58+'Tab 4-PPN6'!H58+'Tab 4-PPN7'!H58+'Tab 4-PPN8'!H58+'Tab 4-PPN9'!H58+'Tab 4-PPN10'!H58</f>
        <v>0</v>
      </c>
      <c r="I57" s="208">
        <f>'Tab 3'!I57+'Tab 4-PPN1'!I58+'Tab 4-PPN2'!I58+'Tab 4-PPN3'!I58+'Tab 4-PPN4'!I58+'Tab 4-PPN5'!I58+'Tab 4-PPN6'!I58+'Tab 4-PPN7'!I58+'Tab 4-PPN8'!I58+'Tab 4-PPN9'!I58+'Tab 4-PPN10'!I58</f>
        <v>0</v>
      </c>
      <c r="J57" s="208">
        <f>'Tab 3'!J57+'Tab 4-PPN1'!J58+'Tab 4-PPN2'!J58+'Tab 4-PPN3'!J58+'Tab 4-PPN4'!J58+'Tab 4-PPN5'!J58+'Tab 4-PPN6'!J58+'Tab 4-PPN7'!J58+'Tab 4-PPN8'!J58+'Tab 4-PPN9'!J58+'Tab 4-PPN10'!J58</f>
        <v>0</v>
      </c>
      <c r="K57" s="208">
        <f>'Tab 3'!K57+'Tab 4-PPN1'!K58+'Tab 4-PPN2'!K58+'Tab 4-PPN3'!K58+'Tab 4-PPN4'!K58+'Tab 4-PPN5'!K58+'Tab 4-PPN6'!K58+'Tab 4-PPN7'!K58+'Tab 4-PPN8'!K58+'Tab 4-PPN9'!K58+'Tab 4-PPN10'!K58</f>
        <v>0</v>
      </c>
      <c r="L57" s="208">
        <f>'Tab 3'!L57+'Tab 4-PPN1'!L58+'Tab 4-PPN2'!L58+'Tab 4-PPN3'!L58+'Tab 4-PPN4'!L58+'Tab 4-PPN5'!L58+'Tab 4-PPN6'!L58+'Tab 4-PPN7'!L58+'Tab 4-PPN8'!L58+'Tab 4-PPN9'!L58+'Tab 4-PPN10'!L58</f>
        <v>0</v>
      </c>
      <c r="M57" s="208">
        <f>'Tab 3'!M57+'Tab 4-PPN1'!M58+'Tab 4-PPN2'!M58+'Tab 4-PPN3'!M58+'Tab 4-PPN4'!M58+'Tab 4-PPN5'!M58+'Tab 4-PPN6'!M58+'Tab 4-PPN7'!M58+'Tab 4-PPN8'!M58+'Tab 4-PPN9'!M58+'Tab 4-PPN10'!M58</f>
        <v>0</v>
      </c>
      <c r="N57" s="208">
        <f>'Tab 3'!N57+'Tab 4-PPN1'!N58+'Tab 4-PPN2'!N58+'Tab 4-PPN3'!N58+'Tab 4-PPN4'!N58+'Tab 4-PPN5'!N58+'Tab 4-PPN6'!N58+'Tab 4-PPN7'!N58+'Tab 4-PPN8'!N58+'Tab 4-PPN9'!N58+'Tab 4-PPN10'!N58</f>
        <v>0</v>
      </c>
      <c r="O57" s="217">
        <f>'Tab 3'!O57+'Tab 4-PPN1'!O58+'Tab 4-PPN2'!O58+'Tab 4-PPN3'!O58+'Tab 4-PPN4'!O58+'Tab 4-PPN5'!O58+'Tab 4-PPN6'!O58+'Tab 4-PPN7'!O58+'Tab 4-PPN8'!O58+'Tab 4-PPN9'!O58+'Tab 4-PPN10'!O58</f>
        <v>0</v>
      </c>
    </row>
    <row r="58" spans="2:15" ht="20.25">
      <c r="B58" s="200">
        <v>3</v>
      </c>
      <c r="C58" s="117" t="s">
        <v>44</v>
      </c>
      <c r="D58" s="222">
        <v>821300</v>
      </c>
      <c r="E58" s="208">
        <f>'Tab 3'!E58+'Tab 4-PPN1'!E59+'Tab 4-PPN2'!E59+'Tab 4-PPN3'!E59+'Tab 4-PPN4'!E59+'Tab 4-PPN5'!E59+'Tab 4-PPN6'!E59+'Tab 4-PPN7'!E59+'Tab 4-PPN8'!E59+'Tab 4-PPN9'!E59+'Tab 4-PPN10'!E59</f>
        <v>5000</v>
      </c>
      <c r="F58" s="208">
        <f>'Tab 3'!F58+'Tab 4-PPN1'!F59+'Tab 4-PPN2'!F59+'Tab 4-PPN3'!F59+'Tab 4-PPN4'!F59+'Tab 4-PPN5'!F59+'Tab 4-PPN6'!F59+'Tab 4-PPN7'!F59+'Tab 4-PPN8'!F59+'Tab 4-PPN9'!F59+'Tab 4-PPN10'!F59</f>
        <v>0</v>
      </c>
      <c r="G58" s="208">
        <f>'Tab 3'!G58+'Tab 4-PPN1'!G59+'Tab 4-PPN2'!G59+'Tab 4-PPN3'!G59+'Tab 4-PPN4'!G59+'Tab 4-PPN5'!G59+'Tab 4-PPN6'!G59+'Tab 4-PPN7'!G59+'Tab 4-PPN8'!G59+'Tab 4-PPN9'!G59+'Tab 4-PPN10'!G59</f>
        <v>0</v>
      </c>
      <c r="H58" s="208">
        <f>'Tab 3'!H58+'Tab 4-PPN1'!H59+'Tab 4-PPN2'!H59+'Tab 4-PPN3'!H59+'Tab 4-PPN4'!H59+'Tab 4-PPN5'!H59+'Tab 4-PPN6'!H59+'Tab 4-PPN7'!H59+'Tab 4-PPN8'!H59+'Tab 4-PPN9'!H59+'Tab 4-PPN10'!H59</f>
        <v>5000</v>
      </c>
      <c r="I58" s="208">
        <f>'Tab 3'!I58+'Tab 4-PPN1'!I59+'Tab 4-PPN2'!I59+'Tab 4-PPN3'!I59+'Tab 4-PPN4'!I59+'Tab 4-PPN5'!I59+'Tab 4-PPN6'!I59+'Tab 4-PPN7'!I59+'Tab 4-PPN8'!I59+'Tab 4-PPN9'!I59+'Tab 4-PPN10'!I59</f>
        <v>5000</v>
      </c>
      <c r="J58" s="208">
        <f>'Tab 3'!J58+'Tab 4-PPN1'!J59+'Tab 4-PPN2'!J59+'Tab 4-PPN3'!J59+'Tab 4-PPN4'!J59+'Tab 4-PPN5'!J59+'Tab 4-PPN6'!J59+'Tab 4-PPN7'!J59+'Tab 4-PPN8'!J59+'Tab 4-PPN9'!J59+'Tab 4-PPN10'!J59</f>
        <v>0</v>
      </c>
      <c r="K58" s="208">
        <f>'Tab 3'!K58+'Tab 4-PPN1'!K59+'Tab 4-PPN2'!K59+'Tab 4-PPN3'!K59+'Tab 4-PPN4'!K59+'Tab 4-PPN5'!K59+'Tab 4-PPN6'!K59+'Tab 4-PPN7'!K59+'Tab 4-PPN8'!K59+'Tab 4-PPN9'!K59+'Tab 4-PPN10'!K59</f>
        <v>0</v>
      </c>
      <c r="L58" s="208">
        <f>'Tab 3'!L58+'Tab 4-PPN1'!L59+'Tab 4-PPN2'!L59+'Tab 4-PPN3'!L59+'Tab 4-PPN4'!L59+'Tab 4-PPN5'!L59+'Tab 4-PPN6'!L59+'Tab 4-PPN7'!L59+'Tab 4-PPN8'!L59+'Tab 4-PPN9'!L59+'Tab 4-PPN10'!L59</f>
        <v>0</v>
      </c>
      <c r="M58" s="208">
        <f>'Tab 3'!M58+'Tab 4-PPN1'!M59+'Tab 4-PPN2'!M59+'Tab 4-PPN3'!M59+'Tab 4-PPN4'!M59+'Tab 4-PPN5'!M59+'Tab 4-PPN6'!M59+'Tab 4-PPN7'!M59+'Tab 4-PPN8'!M59+'Tab 4-PPN9'!M59+'Tab 4-PPN10'!M59</f>
        <v>0</v>
      </c>
      <c r="N58" s="208">
        <f>'Tab 3'!N58+'Tab 4-PPN1'!N59+'Tab 4-PPN2'!N59+'Tab 4-PPN3'!N59+'Tab 4-PPN4'!N59+'Tab 4-PPN5'!N59+'Tab 4-PPN6'!N59+'Tab 4-PPN7'!N59+'Tab 4-PPN8'!N59+'Tab 4-PPN9'!N59+'Tab 4-PPN10'!N59</f>
        <v>0</v>
      </c>
      <c r="O58" s="217">
        <f>'Tab 3'!O58+'Tab 4-PPN1'!O59+'Tab 4-PPN2'!O59+'Tab 4-PPN3'!O59+'Tab 4-PPN4'!O59+'Tab 4-PPN5'!O59+'Tab 4-PPN6'!O59+'Tab 4-PPN7'!O59+'Tab 4-PPN8'!O59+'Tab 4-PPN9'!O59+'Tab 4-PPN10'!O59</f>
        <v>0</v>
      </c>
    </row>
    <row r="59" spans="2:15" ht="37.5">
      <c r="B59" s="200">
        <v>4</v>
      </c>
      <c r="C59" s="125" t="s">
        <v>45</v>
      </c>
      <c r="D59" s="222">
        <v>821400</v>
      </c>
      <c r="E59" s="208">
        <f>'Tab 3'!E59+'Tab 4-PPN1'!E60+'Tab 4-PPN2'!E60+'Tab 4-PPN3'!E60+'Tab 4-PPN4'!E60+'Tab 4-PPN5'!E60+'Tab 4-PPN6'!E60+'Tab 4-PPN7'!E60+'Tab 4-PPN8'!E60+'Tab 4-PPN9'!E60+'Tab 4-PPN10'!E60</f>
        <v>0</v>
      </c>
      <c r="F59" s="208">
        <f>'Tab 3'!F59+'Tab 4-PPN1'!F60+'Tab 4-PPN2'!F60+'Tab 4-PPN3'!F60+'Tab 4-PPN4'!F60+'Tab 4-PPN5'!F60+'Tab 4-PPN6'!F60+'Tab 4-PPN7'!F60+'Tab 4-PPN8'!F60+'Tab 4-PPN9'!F60+'Tab 4-PPN10'!F60</f>
        <v>0</v>
      </c>
      <c r="G59" s="208">
        <f>'Tab 3'!G59+'Tab 4-PPN1'!G60+'Tab 4-PPN2'!G60+'Tab 4-PPN3'!G60+'Tab 4-PPN4'!G60+'Tab 4-PPN5'!G60+'Tab 4-PPN6'!G60+'Tab 4-PPN7'!G60+'Tab 4-PPN8'!G60+'Tab 4-PPN9'!G60+'Tab 4-PPN10'!G60</f>
        <v>0</v>
      </c>
      <c r="H59" s="208">
        <f>'Tab 3'!H59+'Tab 4-PPN1'!H60+'Tab 4-PPN2'!H60+'Tab 4-PPN3'!H60+'Tab 4-PPN4'!H60+'Tab 4-PPN5'!H60+'Tab 4-PPN6'!H60+'Tab 4-PPN7'!H60+'Tab 4-PPN8'!H60+'Tab 4-PPN9'!H60+'Tab 4-PPN10'!H60</f>
        <v>0</v>
      </c>
      <c r="I59" s="208">
        <f>'Tab 3'!I59+'Tab 4-PPN1'!I60+'Tab 4-PPN2'!I60+'Tab 4-PPN3'!I60+'Tab 4-PPN4'!I60+'Tab 4-PPN5'!I60+'Tab 4-PPN6'!I60+'Tab 4-PPN7'!I60+'Tab 4-PPN8'!I60+'Tab 4-PPN9'!I60+'Tab 4-PPN10'!I60</f>
        <v>0</v>
      </c>
      <c r="J59" s="208">
        <f>'Tab 3'!J59+'Tab 4-PPN1'!J60+'Tab 4-PPN2'!J60+'Tab 4-PPN3'!J60+'Tab 4-PPN4'!J60+'Tab 4-PPN5'!J60+'Tab 4-PPN6'!J60+'Tab 4-PPN7'!J60+'Tab 4-PPN8'!J60+'Tab 4-PPN9'!J60+'Tab 4-PPN10'!J60</f>
        <v>0</v>
      </c>
      <c r="K59" s="208">
        <f>'Tab 3'!K59+'Tab 4-PPN1'!K60+'Tab 4-PPN2'!K60+'Tab 4-PPN3'!K60+'Tab 4-PPN4'!K60+'Tab 4-PPN5'!K60+'Tab 4-PPN6'!K60+'Tab 4-PPN7'!K60+'Tab 4-PPN8'!K60+'Tab 4-PPN9'!K60+'Tab 4-PPN10'!K60</f>
        <v>0</v>
      </c>
      <c r="L59" s="208">
        <f>'Tab 3'!L59+'Tab 4-PPN1'!L60+'Tab 4-PPN2'!L60+'Tab 4-PPN3'!L60+'Tab 4-PPN4'!L60+'Tab 4-PPN5'!L60+'Tab 4-PPN6'!L60+'Tab 4-PPN7'!L60+'Tab 4-PPN8'!L60+'Tab 4-PPN9'!L60+'Tab 4-PPN10'!L60</f>
        <v>0</v>
      </c>
      <c r="M59" s="208">
        <f>'Tab 3'!M59+'Tab 4-PPN1'!M60+'Tab 4-PPN2'!M60+'Tab 4-PPN3'!M60+'Tab 4-PPN4'!M60+'Tab 4-PPN5'!M60+'Tab 4-PPN6'!M60+'Tab 4-PPN7'!M60+'Tab 4-PPN8'!M60+'Tab 4-PPN9'!M60+'Tab 4-PPN10'!M60</f>
        <v>0</v>
      </c>
      <c r="N59" s="208">
        <f>'Tab 3'!N59+'Tab 4-PPN1'!N60+'Tab 4-PPN2'!N60+'Tab 4-PPN3'!N60+'Tab 4-PPN4'!N60+'Tab 4-PPN5'!N60+'Tab 4-PPN6'!N60+'Tab 4-PPN7'!N60+'Tab 4-PPN8'!N60+'Tab 4-PPN9'!N60+'Tab 4-PPN10'!N60</f>
        <v>0</v>
      </c>
      <c r="O59" s="217">
        <f>'Tab 3'!O59+'Tab 4-PPN1'!O60+'Tab 4-PPN2'!O60+'Tab 4-PPN3'!O60+'Tab 4-PPN4'!O60+'Tab 4-PPN5'!O60+'Tab 4-PPN6'!O60+'Tab 4-PPN7'!O60+'Tab 4-PPN8'!O60+'Tab 4-PPN9'!O60+'Tab 4-PPN10'!O60</f>
        <v>0</v>
      </c>
    </row>
    <row r="60" spans="2:15" ht="37.5">
      <c r="B60" s="200">
        <v>5</v>
      </c>
      <c r="C60" s="125" t="s">
        <v>46</v>
      </c>
      <c r="D60" s="222">
        <v>821500</v>
      </c>
      <c r="E60" s="208">
        <f>'Tab 3'!E60+'Tab 4-PPN1'!E61+'Tab 4-PPN2'!E61+'Tab 4-PPN3'!E61+'Tab 4-PPN4'!E61+'Tab 4-PPN5'!E61+'Tab 4-PPN6'!E61+'Tab 4-PPN7'!E61+'Tab 4-PPN8'!E61+'Tab 4-PPN9'!E61+'Tab 4-PPN10'!E61</f>
        <v>0</v>
      </c>
      <c r="F60" s="208">
        <f>'Tab 3'!F60+'Tab 4-PPN1'!F61+'Tab 4-PPN2'!F61+'Tab 4-PPN3'!F61+'Tab 4-PPN4'!F61+'Tab 4-PPN5'!F61+'Tab 4-PPN6'!F61+'Tab 4-PPN7'!F61+'Tab 4-PPN8'!F61+'Tab 4-PPN9'!F61+'Tab 4-PPN10'!F61</f>
        <v>0</v>
      </c>
      <c r="G60" s="208">
        <f>'Tab 3'!G60+'Tab 4-PPN1'!G61+'Tab 4-PPN2'!G61+'Tab 4-PPN3'!G61+'Tab 4-PPN4'!G61+'Tab 4-PPN5'!G61+'Tab 4-PPN6'!G61+'Tab 4-PPN7'!G61+'Tab 4-PPN8'!G61+'Tab 4-PPN9'!G61+'Tab 4-PPN10'!G61</f>
        <v>0</v>
      </c>
      <c r="H60" s="208">
        <f>'Tab 3'!H60+'Tab 4-PPN1'!H61+'Tab 4-PPN2'!H61+'Tab 4-PPN3'!H61+'Tab 4-PPN4'!H61+'Tab 4-PPN5'!H61+'Tab 4-PPN6'!H61+'Tab 4-PPN7'!H61+'Tab 4-PPN8'!H61+'Tab 4-PPN9'!H61+'Tab 4-PPN10'!H61</f>
        <v>0</v>
      </c>
      <c r="I60" s="208">
        <f>'Tab 3'!I60+'Tab 4-PPN1'!I61+'Tab 4-PPN2'!I61+'Tab 4-PPN3'!I61+'Tab 4-PPN4'!I61+'Tab 4-PPN5'!I61+'Tab 4-PPN6'!I61+'Tab 4-PPN7'!I61+'Tab 4-PPN8'!I61+'Tab 4-PPN9'!I61+'Tab 4-PPN10'!I61</f>
        <v>0</v>
      </c>
      <c r="J60" s="208">
        <f>'Tab 3'!J60+'Tab 4-PPN1'!J61+'Tab 4-PPN2'!J61+'Tab 4-PPN3'!J61+'Tab 4-PPN4'!J61+'Tab 4-PPN5'!J61+'Tab 4-PPN6'!J61+'Tab 4-PPN7'!J61+'Tab 4-PPN8'!J61+'Tab 4-PPN9'!J61+'Tab 4-PPN10'!J61</f>
        <v>0</v>
      </c>
      <c r="K60" s="208">
        <f>'Tab 3'!K60+'Tab 4-PPN1'!K61+'Tab 4-PPN2'!K61+'Tab 4-PPN3'!K61+'Tab 4-PPN4'!K61+'Tab 4-PPN5'!K61+'Tab 4-PPN6'!K61+'Tab 4-PPN7'!K61+'Tab 4-PPN8'!K61+'Tab 4-PPN9'!K61+'Tab 4-PPN10'!K61</f>
        <v>0</v>
      </c>
      <c r="L60" s="208">
        <f>'Tab 3'!L60+'Tab 4-PPN1'!L61+'Tab 4-PPN2'!L61+'Tab 4-PPN3'!L61+'Tab 4-PPN4'!L61+'Tab 4-PPN5'!L61+'Tab 4-PPN6'!L61+'Tab 4-PPN7'!L61+'Tab 4-PPN8'!L61+'Tab 4-PPN9'!L61+'Tab 4-PPN10'!L61</f>
        <v>0</v>
      </c>
      <c r="M60" s="208">
        <f>'Tab 3'!M60+'Tab 4-PPN1'!M61+'Tab 4-PPN2'!M61+'Tab 4-PPN3'!M61+'Tab 4-PPN4'!M61+'Tab 4-PPN5'!M61+'Tab 4-PPN6'!M61+'Tab 4-PPN7'!M61+'Tab 4-PPN8'!M61+'Tab 4-PPN9'!M61+'Tab 4-PPN10'!M61</f>
        <v>0</v>
      </c>
      <c r="N60" s="208">
        <f>'Tab 3'!N60+'Tab 4-PPN1'!N61+'Tab 4-PPN2'!N61+'Tab 4-PPN3'!N61+'Tab 4-PPN4'!N61+'Tab 4-PPN5'!N61+'Tab 4-PPN6'!N61+'Tab 4-PPN7'!N61+'Tab 4-PPN8'!N61+'Tab 4-PPN9'!N61+'Tab 4-PPN10'!N61</f>
        <v>0</v>
      </c>
      <c r="O60" s="217">
        <f>'Tab 3'!O60+'Tab 4-PPN1'!O61+'Tab 4-PPN2'!O61+'Tab 4-PPN3'!O61+'Tab 4-PPN4'!O61+'Tab 4-PPN5'!O61+'Tab 4-PPN6'!O61+'Tab 4-PPN7'!O61+'Tab 4-PPN8'!O61+'Tab 4-PPN9'!O61+'Tab 4-PPN10'!O61</f>
        <v>0</v>
      </c>
    </row>
    <row r="61" spans="2:16" ht="42" customHeight="1">
      <c r="B61" s="200">
        <v>6</v>
      </c>
      <c r="C61" s="125" t="s">
        <v>47</v>
      </c>
      <c r="D61" s="222">
        <v>821600</v>
      </c>
      <c r="E61" s="208">
        <f>'Tab 3'!E61+'Tab 4-PPN1'!E62+'Tab 4-PPN2'!E62+'Tab 4-PPN3'!E62+'Tab 4-PPN4'!E62+'Tab 4-PPN5'!E62+'Tab 4-PPN6'!E62+'Tab 4-PPN7'!E62+'Tab 4-PPN8'!E62+'Tab 4-PPN9'!E62+'Tab 4-PPN10'!E62</f>
        <v>0</v>
      </c>
      <c r="F61" s="208">
        <f>'Tab 3'!F61+'Tab 4-PPN1'!F62+'Tab 4-PPN2'!F62+'Tab 4-PPN3'!F62+'Tab 4-PPN4'!F62+'Tab 4-PPN5'!F62+'Tab 4-PPN6'!F62+'Tab 4-PPN7'!F62+'Tab 4-PPN8'!F62+'Tab 4-PPN9'!F62+'Tab 4-PPN10'!F62</f>
        <v>0</v>
      </c>
      <c r="G61" s="208">
        <f>'Tab 3'!G61+'Tab 4-PPN1'!G62+'Tab 4-PPN2'!G62+'Tab 4-PPN3'!G62+'Tab 4-PPN4'!G62+'Tab 4-PPN5'!G62+'Tab 4-PPN6'!G62+'Tab 4-PPN7'!G62+'Tab 4-PPN8'!G62+'Tab 4-PPN9'!G62+'Tab 4-PPN10'!G62</f>
        <v>0</v>
      </c>
      <c r="H61" s="208">
        <f>'Tab 3'!H61+'Tab 4-PPN1'!H62+'Tab 4-PPN2'!H62+'Tab 4-PPN3'!H62+'Tab 4-PPN4'!H62+'Tab 4-PPN5'!H62+'Tab 4-PPN6'!H62+'Tab 4-PPN7'!H62+'Tab 4-PPN8'!H62+'Tab 4-PPN9'!H62+'Tab 4-PPN10'!H62</f>
        <v>0</v>
      </c>
      <c r="I61" s="208">
        <f>'Tab 3'!I61+'Tab 4-PPN1'!I62+'Tab 4-PPN2'!I62+'Tab 4-PPN3'!I62+'Tab 4-PPN4'!I62+'Tab 4-PPN5'!I62+'Tab 4-PPN6'!I62+'Tab 4-PPN7'!I62+'Tab 4-PPN8'!I62+'Tab 4-PPN9'!I62+'Tab 4-PPN10'!I62</f>
        <v>0</v>
      </c>
      <c r="J61" s="208">
        <f>'Tab 3'!J61+'Tab 4-PPN1'!J62+'Tab 4-PPN2'!J62+'Tab 4-PPN3'!J62+'Tab 4-PPN4'!J62+'Tab 4-PPN5'!J62+'Tab 4-PPN6'!J62+'Tab 4-PPN7'!J62+'Tab 4-PPN8'!J62+'Tab 4-PPN9'!J62+'Tab 4-PPN10'!J62</f>
        <v>0</v>
      </c>
      <c r="K61" s="208">
        <f>'Tab 3'!K61+'Tab 4-PPN1'!K62+'Tab 4-PPN2'!K62+'Tab 4-PPN3'!K62+'Tab 4-PPN4'!K62+'Tab 4-PPN5'!K62+'Tab 4-PPN6'!K62+'Tab 4-PPN7'!K62+'Tab 4-PPN8'!K62+'Tab 4-PPN9'!K62+'Tab 4-PPN10'!K62</f>
        <v>0</v>
      </c>
      <c r="L61" s="208">
        <f>'Tab 3'!L61+'Tab 4-PPN1'!L62+'Tab 4-PPN2'!L62+'Tab 4-PPN3'!L62+'Tab 4-PPN4'!L62+'Tab 4-PPN5'!L62+'Tab 4-PPN6'!L62+'Tab 4-PPN7'!L62+'Tab 4-PPN8'!L62+'Tab 4-PPN9'!L62+'Tab 4-PPN10'!L62</f>
        <v>0</v>
      </c>
      <c r="M61" s="208">
        <f>'Tab 3'!M61+'Tab 4-PPN1'!M62+'Tab 4-PPN2'!M62+'Tab 4-PPN3'!M62+'Tab 4-PPN4'!M62+'Tab 4-PPN5'!M62+'Tab 4-PPN6'!M62+'Tab 4-PPN7'!M62+'Tab 4-PPN8'!M62+'Tab 4-PPN9'!M62+'Tab 4-PPN10'!M62</f>
        <v>0</v>
      </c>
      <c r="N61" s="208">
        <f>'Tab 3'!N61+'Tab 4-PPN1'!N62+'Tab 4-PPN2'!N62+'Tab 4-PPN3'!N62+'Tab 4-PPN4'!N62+'Tab 4-PPN5'!N62+'Tab 4-PPN6'!N62+'Tab 4-PPN7'!N62+'Tab 4-PPN8'!N62+'Tab 4-PPN9'!N62+'Tab 4-PPN10'!N62</f>
        <v>0</v>
      </c>
      <c r="O61" s="217">
        <f>'Tab 3'!O61+'Tab 4-PPN1'!O62+'Tab 4-PPN2'!O62+'Tab 4-PPN3'!O62+'Tab 4-PPN4'!O62+'Tab 4-PPN5'!O62+'Tab 4-PPN6'!O62+'Tab 4-PPN7'!O62+'Tab 4-PPN8'!O62+'Tab 4-PPN9'!O62+'Tab 4-PPN10'!O62</f>
        <v>0</v>
      </c>
      <c r="P61" s="11"/>
    </row>
    <row r="62" spans="2:16" ht="37.5">
      <c r="B62" s="198"/>
      <c r="C62" s="152" t="s">
        <v>49</v>
      </c>
      <c r="D62" s="223"/>
      <c r="E62" s="204">
        <f>E55+E53+E47+E25+E13</f>
        <v>1463000</v>
      </c>
      <c r="F62" s="204">
        <f aca="true" t="shared" si="13" ref="F62:O62">F55+F53+F47+F25+F13</f>
        <v>0</v>
      </c>
      <c r="G62" s="204">
        <f t="shared" si="13"/>
        <v>556200</v>
      </c>
      <c r="H62" s="204">
        <f t="shared" si="13"/>
        <v>906800</v>
      </c>
      <c r="I62" s="204">
        <f t="shared" si="13"/>
        <v>278600</v>
      </c>
      <c r="J62" s="204">
        <f t="shared" si="13"/>
        <v>119100</v>
      </c>
      <c r="K62" s="204">
        <f t="shared" si="13"/>
        <v>105300</v>
      </c>
      <c r="L62" s="204">
        <f t="shared" si="13"/>
        <v>103200</v>
      </c>
      <c r="M62" s="204">
        <f t="shared" si="13"/>
        <v>101100</v>
      </c>
      <c r="N62" s="204">
        <f t="shared" si="13"/>
        <v>100100</v>
      </c>
      <c r="O62" s="205">
        <f t="shared" si="13"/>
        <v>99400</v>
      </c>
      <c r="P62" s="11"/>
    </row>
    <row r="63" spans="2:16" ht="18.75">
      <c r="B63" s="146"/>
      <c r="C63" s="147"/>
      <c r="D63" s="148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1"/>
    </row>
    <row r="64" spans="2:16" ht="18.75">
      <c r="B64" s="146"/>
      <c r="C64" s="147" t="s">
        <v>337</v>
      </c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5.75" customHeight="1">
      <c r="B65" s="10"/>
      <c r="C65" s="267"/>
      <c r="D65" s="267"/>
      <c r="E65" s="267"/>
      <c r="F65" s="267"/>
      <c r="G65" s="267"/>
      <c r="H65" s="267"/>
      <c r="I65" s="267"/>
      <c r="J65" s="267"/>
      <c r="K65" s="267"/>
      <c r="L65" s="6"/>
      <c r="M65" s="6"/>
      <c r="N65" s="6"/>
      <c r="O65" s="6"/>
      <c r="P65" s="11"/>
    </row>
    <row r="66" spans="2:16" ht="15.75" customHeight="1">
      <c r="B66" s="10"/>
      <c r="C66" s="266" t="s">
        <v>338</v>
      </c>
      <c r="D66" s="136"/>
      <c r="E66" s="136"/>
      <c r="F66" s="136"/>
      <c r="G66" s="136"/>
      <c r="H66" s="136"/>
      <c r="I66" s="136"/>
      <c r="J66" s="136"/>
      <c r="K66" s="136"/>
      <c r="L66" s="6"/>
      <c r="M66" s="141"/>
      <c r="N66" s="141"/>
      <c r="O66" s="141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6"/>
      <c r="N67" s="6"/>
      <c r="O67" s="6"/>
      <c r="P67" s="11"/>
    </row>
    <row r="68" spans="2:16" ht="15" customHeight="1">
      <c r="B68" s="11"/>
      <c r="C68" s="133"/>
      <c r="D68" s="133"/>
      <c r="E68" s="133"/>
      <c r="F68" s="133"/>
      <c r="G68" s="133"/>
      <c r="H68" s="133"/>
      <c r="I68" s="133"/>
      <c r="J68" s="11"/>
      <c r="K68" s="13"/>
      <c r="L68" s="13"/>
      <c r="M68" s="11"/>
      <c r="N68" s="145" t="s">
        <v>100</v>
      </c>
      <c r="P68" s="11"/>
    </row>
    <row r="69" spans="2:15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2:15" ht="18.75">
      <c r="B70" s="11"/>
      <c r="C70" s="11"/>
      <c r="D70" s="11"/>
      <c r="E70" s="11"/>
      <c r="F70" s="11"/>
      <c r="G70" s="11"/>
      <c r="H70" s="11"/>
      <c r="I70" s="11"/>
      <c r="J70" s="11"/>
      <c r="K70" s="10"/>
      <c r="L70" s="7"/>
      <c r="M70" s="11"/>
      <c r="N70" s="10"/>
      <c r="O70" s="53"/>
    </row>
    <row r="71" spans="2:15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</sheetData>
  <sheetProtection password="CA72" sheet="1" objects="1" scenarios="1" formatCells="0" formatColumns="0" formatRows="0"/>
  <mergeCells count="13">
    <mergeCell ref="E9:E11"/>
    <mergeCell ref="F9:F11"/>
    <mergeCell ref="G9:G11"/>
    <mergeCell ref="B1:O1"/>
    <mergeCell ref="M2:N3"/>
    <mergeCell ref="H9:H11"/>
    <mergeCell ref="I9:O10"/>
    <mergeCell ref="C65:K65"/>
    <mergeCell ref="B3:C3"/>
    <mergeCell ref="D3:K3"/>
    <mergeCell ref="B9:B11"/>
    <mergeCell ref="C9:C11"/>
    <mergeCell ref="D9:D11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P72"/>
  <sheetViews>
    <sheetView view="pageBreakPreview" zoomScale="80" zoomScaleSheetLayoutView="80" zoomScalePageLayoutView="0" workbookViewId="0" topLeftCell="A49">
      <selection activeCell="C65" sqref="C65:K67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92" t="s">
        <v>95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3:15" ht="15.75" customHeight="1">
      <c r="M2" s="294" t="s">
        <v>96</v>
      </c>
      <c r="N2" s="294"/>
      <c r="O2" s="128"/>
    </row>
    <row r="3" spans="2:15" ht="21.75" customHeight="1">
      <c r="B3" s="292" t="s">
        <v>104</v>
      </c>
      <c r="C3" s="292"/>
      <c r="D3" s="295" t="s">
        <v>335</v>
      </c>
      <c r="E3" s="295"/>
      <c r="F3" s="295"/>
      <c r="G3" s="295"/>
      <c r="H3" s="295"/>
      <c r="I3" s="295"/>
      <c r="J3" s="295"/>
      <c r="K3" s="295"/>
      <c r="L3" s="108"/>
      <c r="M3" s="294"/>
      <c r="N3" s="294"/>
      <c r="O3" s="175" t="s">
        <v>334</v>
      </c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29"/>
    </row>
    <row r="5" spans="2:15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29"/>
    </row>
    <row r="6" spans="2:15" ht="15" customHeight="1">
      <c r="B6" s="150" t="s">
        <v>129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 t="s">
        <v>111</v>
      </c>
      <c r="N6" s="150"/>
      <c r="O6" s="175" t="s">
        <v>139</v>
      </c>
    </row>
    <row r="7" spans="2:15" ht="21" customHeight="1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15"/>
      <c r="M7" s="128"/>
      <c r="N7" s="128"/>
      <c r="O7" s="128"/>
    </row>
    <row r="8" spans="2:15" ht="22.5" customHeight="1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2:15" s="156" customFormat="1" ht="67.5" customHeight="1">
      <c r="B9" s="271" t="s">
        <v>1</v>
      </c>
      <c r="C9" s="274" t="s">
        <v>140</v>
      </c>
      <c r="D9" s="296" t="s">
        <v>3</v>
      </c>
      <c r="E9" s="280" t="s">
        <v>97</v>
      </c>
      <c r="F9" s="280" t="s">
        <v>148</v>
      </c>
      <c r="G9" s="283" t="s">
        <v>121</v>
      </c>
      <c r="H9" s="283" t="s">
        <v>130</v>
      </c>
      <c r="I9" s="308" t="s">
        <v>132</v>
      </c>
      <c r="J9" s="309"/>
      <c r="K9" s="309"/>
      <c r="L9" s="309"/>
      <c r="M9" s="309"/>
      <c r="N9" s="309"/>
      <c r="O9" s="310"/>
    </row>
    <row r="10" spans="2:15" s="156" customFormat="1" ht="15.75" customHeight="1" thickBot="1">
      <c r="B10" s="272"/>
      <c r="C10" s="275"/>
      <c r="D10" s="297"/>
      <c r="E10" s="281"/>
      <c r="F10" s="281"/>
      <c r="G10" s="284"/>
      <c r="H10" s="284"/>
      <c r="I10" s="311"/>
      <c r="J10" s="312"/>
      <c r="K10" s="312"/>
      <c r="L10" s="312"/>
      <c r="M10" s="312"/>
      <c r="N10" s="312"/>
      <c r="O10" s="313"/>
    </row>
    <row r="11" spans="2:15" s="156" customFormat="1" ht="64.5" customHeight="1" thickBot="1">
      <c r="B11" s="273"/>
      <c r="C11" s="276"/>
      <c r="D11" s="298"/>
      <c r="E11" s="282"/>
      <c r="F11" s="282"/>
      <c r="G11" s="285"/>
      <c r="H11" s="285"/>
      <c r="I11" s="238" t="s">
        <v>57</v>
      </c>
      <c r="J11" s="230" t="s">
        <v>58</v>
      </c>
      <c r="K11" s="230" t="s">
        <v>59</v>
      </c>
      <c r="L11" s="230" t="s">
        <v>60</v>
      </c>
      <c r="M11" s="230" t="s">
        <v>101</v>
      </c>
      <c r="N11" s="230" t="s">
        <v>102</v>
      </c>
      <c r="O11" s="231" t="s">
        <v>63</v>
      </c>
    </row>
    <row r="12" spans="2:15" s="156" customFormat="1" ht="15.75" thickBot="1">
      <c r="B12" s="159">
        <v>1</v>
      </c>
      <c r="C12" s="160">
        <v>2</v>
      </c>
      <c r="D12" s="161">
        <v>3</v>
      </c>
      <c r="E12" s="160">
        <v>4</v>
      </c>
      <c r="F12" s="160">
        <v>5</v>
      </c>
      <c r="G12" s="160">
        <v>6</v>
      </c>
      <c r="H12" s="160" t="s">
        <v>114</v>
      </c>
      <c r="I12" s="160">
        <v>8</v>
      </c>
      <c r="J12" s="160">
        <v>9</v>
      </c>
      <c r="K12" s="160">
        <v>10</v>
      </c>
      <c r="L12" s="160">
        <v>11</v>
      </c>
      <c r="M12" s="160">
        <v>12</v>
      </c>
      <c r="N12" s="160">
        <v>13</v>
      </c>
      <c r="O12" s="162">
        <v>14</v>
      </c>
    </row>
    <row r="13" spans="2:15" ht="20.25">
      <c r="B13" s="151" t="s">
        <v>12</v>
      </c>
      <c r="C13" s="166" t="s">
        <v>110</v>
      </c>
      <c r="D13" s="223"/>
      <c r="E13" s="204">
        <f>SUM(E14:E24)</f>
        <v>1308000</v>
      </c>
      <c r="F13" s="204">
        <f>SUM(F14:F24)</f>
        <v>0</v>
      </c>
      <c r="G13" s="204">
        <f>SUM(G14:G24)</f>
        <v>556200</v>
      </c>
      <c r="H13" s="204">
        <f aca="true" t="shared" si="0" ref="H13:O13">SUM(H14:H24)</f>
        <v>751800</v>
      </c>
      <c r="I13" s="204">
        <f t="shared" si="0"/>
        <v>123600</v>
      </c>
      <c r="J13" s="204">
        <f>SUM(J14:J24)</f>
        <v>119100</v>
      </c>
      <c r="K13" s="204">
        <f t="shared" si="0"/>
        <v>105300</v>
      </c>
      <c r="L13" s="204">
        <f t="shared" si="0"/>
        <v>103200</v>
      </c>
      <c r="M13" s="204">
        <f t="shared" si="0"/>
        <v>101100</v>
      </c>
      <c r="N13" s="204">
        <f t="shared" si="0"/>
        <v>100100</v>
      </c>
      <c r="O13" s="205">
        <f t="shared" si="0"/>
        <v>99400</v>
      </c>
    </row>
    <row r="14" spans="2:15" ht="20.25">
      <c r="B14" s="28">
        <v>1</v>
      </c>
      <c r="C14" s="117" t="s">
        <v>38</v>
      </c>
      <c r="D14" s="206">
        <v>611100</v>
      </c>
      <c r="E14" s="207">
        <v>924000</v>
      </c>
      <c r="F14" s="207"/>
      <c r="G14" s="207">
        <v>384000</v>
      </c>
      <c r="H14" s="208">
        <f>SUM(I14:O14)</f>
        <v>540000</v>
      </c>
      <c r="I14" s="207">
        <v>79000</v>
      </c>
      <c r="J14" s="207">
        <v>79000</v>
      </c>
      <c r="K14" s="207">
        <v>77000</v>
      </c>
      <c r="L14" s="207">
        <v>77000</v>
      </c>
      <c r="M14" s="207">
        <v>76000</v>
      </c>
      <c r="N14" s="207">
        <v>76000</v>
      </c>
      <c r="O14" s="209">
        <v>76000</v>
      </c>
    </row>
    <row r="15" spans="2:15" ht="37.5">
      <c r="B15" s="33">
        <v>2</v>
      </c>
      <c r="C15" s="126" t="s">
        <v>80</v>
      </c>
      <c r="D15" s="210">
        <v>611200</v>
      </c>
      <c r="E15" s="207">
        <v>133000</v>
      </c>
      <c r="F15" s="207"/>
      <c r="G15" s="207">
        <v>64000</v>
      </c>
      <c r="H15" s="208">
        <f aca="true" t="shared" si="1" ref="H15:H61">SUM(I15:O15)</f>
        <v>69000</v>
      </c>
      <c r="I15" s="207">
        <v>9000</v>
      </c>
      <c r="J15" s="207">
        <v>19500</v>
      </c>
      <c r="K15" s="207">
        <v>8500</v>
      </c>
      <c r="L15" s="207">
        <v>8000</v>
      </c>
      <c r="M15" s="207">
        <v>8000</v>
      </c>
      <c r="N15" s="207">
        <v>8000</v>
      </c>
      <c r="O15" s="209">
        <v>8000</v>
      </c>
    </row>
    <row r="16" spans="2:15" ht="20.25">
      <c r="B16" s="33">
        <v>3</v>
      </c>
      <c r="C16" s="119" t="s">
        <v>14</v>
      </c>
      <c r="D16" s="210">
        <v>613100</v>
      </c>
      <c r="E16" s="207">
        <v>16000</v>
      </c>
      <c r="F16" s="207"/>
      <c r="G16" s="207">
        <v>8200</v>
      </c>
      <c r="H16" s="208">
        <f t="shared" si="1"/>
        <v>7800</v>
      </c>
      <c r="I16" s="207">
        <v>1500</v>
      </c>
      <c r="J16" s="207">
        <v>1500</v>
      </c>
      <c r="K16" s="207">
        <v>1200</v>
      </c>
      <c r="L16" s="207">
        <v>1000</v>
      </c>
      <c r="M16" s="207">
        <v>1000</v>
      </c>
      <c r="N16" s="207">
        <v>800</v>
      </c>
      <c r="O16" s="209">
        <v>800</v>
      </c>
    </row>
    <row r="17" spans="2:15" ht="37.5">
      <c r="B17" s="33">
        <v>4</v>
      </c>
      <c r="C17" s="126" t="s">
        <v>81</v>
      </c>
      <c r="D17" s="210">
        <v>613200</v>
      </c>
      <c r="E17" s="207">
        <v>18000</v>
      </c>
      <c r="F17" s="207"/>
      <c r="G17" s="207">
        <v>9500</v>
      </c>
      <c r="H17" s="208">
        <f t="shared" si="1"/>
        <v>8500</v>
      </c>
      <c r="I17" s="207">
        <v>1400</v>
      </c>
      <c r="J17" s="207">
        <v>1400</v>
      </c>
      <c r="K17" s="207">
        <v>1300</v>
      </c>
      <c r="L17" s="207">
        <v>1300</v>
      </c>
      <c r="M17" s="207">
        <v>1100</v>
      </c>
      <c r="N17" s="207">
        <v>1000</v>
      </c>
      <c r="O17" s="209">
        <v>1000</v>
      </c>
    </row>
    <row r="18" spans="2:15" ht="37.5">
      <c r="B18" s="33">
        <v>5</v>
      </c>
      <c r="C18" s="126" t="s">
        <v>16</v>
      </c>
      <c r="D18" s="210">
        <v>613300</v>
      </c>
      <c r="E18" s="207">
        <v>20000</v>
      </c>
      <c r="F18" s="207"/>
      <c r="G18" s="207">
        <v>9000</v>
      </c>
      <c r="H18" s="208">
        <f t="shared" si="1"/>
        <v>11000</v>
      </c>
      <c r="I18" s="207">
        <v>1700</v>
      </c>
      <c r="J18" s="207">
        <v>1700</v>
      </c>
      <c r="K18" s="207">
        <v>1600</v>
      </c>
      <c r="L18" s="207">
        <v>1600</v>
      </c>
      <c r="M18" s="207">
        <v>1500</v>
      </c>
      <c r="N18" s="207">
        <v>1500</v>
      </c>
      <c r="O18" s="209">
        <v>1400</v>
      </c>
    </row>
    <row r="19" spans="2:15" ht="20.25">
      <c r="B19" s="33">
        <v>6</v>
      </c>
      <c r="C19" s="119" t="s">
        <v>40</v>
      </c>
      <c r="D19" s="210">
        <v>613400</v>
      </c>
      <c r="E19" s="207">
        <v>15000</v>
      </c>
      <c r="F19" s="207"/>
      <c r="G19" s="207">
        <v>3000</v>
      </c>
      <c r="H19" s="208">
        <f t="shared" si="1"/>
        <v>12000</v>
      </c>
      <c r="I19" s="207">
        <v>10000</v>
      </c>
      <c r="J19" s="207">
        <v>500</v>
      </c>
      <c r="K19" s="207">
        <v>500</v>
      </c>
      <c r="L19" s="207">
        <v>250</v>
      </c>
      <c r="M19" s="207">
        <v>250</v>
      </c>
      <c r="N19" s="207">
        <v>250</v>
      </c>
      <c r="O19" s="209">
        <v>250</v>
      </c>
    </row>
    <row r="20" spans="2:15" ht="37.5">
      <c r="B20" s="33">
        <v>7</v>
      </c>
      <c r="C20" s="126" t="s">
        <v>41</v>
      </c>
      <c r="D20" s="210">
        <v>613500</v>
      </c>
      <c r="E20" s="207">
        <v>9000</v>
      </c>
      <c r="F20" s="207"/>
      <c r="G20" s="207">
        <v>3500</v>
      </c>
      <c r="H20" s="208">
        <f t="shared" si="1"/>
        <v>5500</v>
      </c>
      <c r="I20" s="207">
        <v>900</v>
      </c>
      <c r="J20" s="207">
        <v>800</v>
      </c>
      <c r="K20" s="207">
        <v>800</v>
      </c>
      <c r="L20" s="207">
        <v>700</v>
      </c>
      <c r="M20" s="207">
        <v>800</v>
      </c>
      <c r="N20" s="207">
        <v>800</v>
      </c>
      <c r="O20" s="209">
        <v>700</v>
      </c>
    </row>
    <row r="21" spans="2:15" ht="20.25">
      <c r="B21" s="33">
        <v>8</v>
      </c>
      <c r="C21" s="119" t="s">
        <v>105</v>
      </c>
      <c r="D21" s="210">
        <v>613600</v>
      </c>
      <c r="E21" s="207">
        <v>130000</v>
      </c>
      <c r="F21" s="207"/>
      <c r="G21" s="207">
        <v>54500</v>
      </c>
      <c r="H21" s="208">
        <f t="shared" si="1"/>
        <v>75500</v>
      </c>
      <c r="I21" s="207">
        <v>11000</v>
      </c>
      <c r="J21" s="207">
        <v>11000</v>
      </c>
      <c r="K21" s="207">
        <v>11000</v>
      </c>
      <c r="L21" s="207">
        <v>11000</v>
      </c>
      <c r="M21" s="207">
        <v>11000</v>
      </c>
      <c r="N21" s="207">
        <v>10500</v>
      </c>
      <c r="O21" s="209">
        <v>10000</v>
      </c>
    </row>
    <row r="22" spans="2:15" ht="20.25">
      <c r="B22" s="33">
        <v>9</v>
      </c>
      <c r="C22" s="119" t="s">
        <v>18</v>
      </c>
      <c r="D22" s="210">
        <v>613700</v>
      </c>
      <c r="E22" s="207">
        <v>12000</v>
      </c>
      <c r="F22" s="207"/>
      <c r="G22" s="207">
        <v>5000</v>
      </c>
      <c r="H22" s="208">
        <f t="shared" si="1"/>
        <v>7000</v>
      </c>
      <c r="I22" s="207">
        <v>5000</v>
      </c>
      <c r="J22" s="207">
        <v>500</v>
      </c>
      <c r="K22" s="207">
        <v>500</v>
      </c>
      <c r="L22" s="207">
        <v>250</v>
      </c>
      <c r="M22" s="207">
        <v>250</v>
      </c>
      <c r="N22" s="207">
        <v>250</v>
      </c>
      <c r="O22" s="207">
        <v>250</v>
      </c>
    </row>
    <row r="23" spans="2:15" ht="57" customHeight="1">
      <c r="B23" s="33">
        <v>10</v>
      </c>
      <c r="C23" s="126" t="s">
        <v>83</v>
      </c>
      <c r="D23" s="210">
        <v>613800</v>
      </c>
      <c r="E23" s="207">
        <v>2000</v>
      </c>
      <c r="F23" s="208"/>
      <c r="G23" s="207">
        <v>1000</v>
      </c>
      <c r="H23" s="208">
        <f t="shared" si="1"/>
        <v>1000</v>
      </c>
      <c r="I23" s="207"/>
      <c r="J23" s="207">
        <v>200</v>
      </c>
      <c r="K23" s="207">
        <v>800</v>
      </c>
      <c r="L23" s="207"/>
      <c r="M23" s="207"/>
      <c r="N23" s="207"/>
      <c r="O23" s="209"/>
    </row>
    <row r="24" spans="2:15" ht="37.5">
      <c r="B24" s="33">
        <v>11</v>
      </c>
      <c r="C24" s="126" t="s">
        <v>20</v>
      </c>
      <c r="D24" s="210">
        <v>613900</v>
      </c>
      <c r="E24" s="207">
        <v>29000</v>
      </c>
      <c r="F24" s="207"/>
      <c r="G24" s="207">
        <v>14500</v>
      </c>
      <c r="H24" s="208">
        <f t="shared" si="1"/>
        <v>14500</v>
      </c>
      <c r="I24" s="207">
        <v>4100</v>
      </c>
      <c r="J24" s="207">
        <v>3000</v>
      </c>
      <c r="K24" s="207">
        <v>2100</v>
      </c>
      <c r="L24" s="207">
        <v>2100</v>
      </c>
      <c r="M24" s="207">
        <v>1200</v>
      </c>
      <c r="N24" s="207">
        <v>1000</v>
      </c>
      <c r="O24" s="209">
        <v>1000</v>
      </c>
    </row>
    <row r="25" spans="2:15" ht="65.25" customHeight="1" thickBot="1">
      <c r="B25" s="151" t="s">
        <v>21</v>
      </c>
      <c r="C25" s="163" t="s">
        <v>109</v>
      </c>
      <c r="D25" s="211">
        <v>614000</v>
      </c>
      <c r="E25" s="204">
        <f>E26+E29+E31+E40+E43+E45</f>
        <v>0</v>
      </c>
      <c r="F25" s="204">
        <f aca="true" t="shared" si="2" ref="F25:O25">F26+F29+F31+F40+F43+F45</f>
        <v>0</v>
      </c>
      <c r="G25" s="204">
        <f t="shared" si="2"/>
        <v>0</v>
      </c>
      <c r="H25" s="204">
        <f t="shared" si="2"/>
        <v>0</v>
      </c>
      <c r="I25" s="204">
        <f t="shared" si="2"/>
        <v>0</v>
      </c>
      <c r="J25" s="204">
        <f t="shared" si="2"/>
        <v>0</v>
      </c>
      <c r="K25" s="204">
        <f t="shared" si="2"/>
        <v>0</v>
      </c>
      <c r="L25" s="204">
        <f t="shared" si="2"/>
        <v>0</v>
      </c>
      <c r="M25" s="204">
        <f t="shared" si="2"/>
        <v>0</v>
      </c>
      <c r="N25" s="204">
        <f t="shared" si="2"/>
        <v>0</v>
      </c>
      <c r="O25" s="205">
        <f t="shared" si="2"/>
        <v>0</v>
      </c>
    </row>
    <row r="26" spans="2:15" ht="20.25">
      <c r="B26" s="138">
        <v>1</v>
      </c>
      <c r="C26" s="126" t="s">
        <v>85</v>
      </c>
      <c r="D26" s="214">
        <v>614100</v>
      </c>
      <c r="E26" s="226">
        <f>E27+E28</f>
        <v>0</v>
      </c>
      <c r="F26" s="226">
        <f>F27+F28</f>
        <v>0</v>
      </c>
      <c r="G26" s="226">
        <f>G27+G28</f>
        <v>0</v>
      </c>
      <c r="H26" s="226">
        <f>H27+H28</f>
        <v>0</v>
      </c>
      <c r="I26" s="226">
        <f>I27+I28</f>
        <v>0</v>
      </c>
      <c r="J26" s="226">
        <f aca="true" t="shared" si="3" ref="J26:O26">J27+J28</f>
        <v>0</v>
      </c>
      <c r="K26" s="226">
        <f t="shared" si="3"/>
        <v>0</v>
      </c>
      <c r="L26" s="226">
        <f t="shared" si="3"/>
        <v>0</v>
      </c>
      <c r="M26" s="226">
        <f t="shared" si="3"/>
        <v>0</v>
      </c>
      <c r="N26" s="226">
        <f t="shared" si="3"/>
        <v>0</v>
      </c>
      <c r="O26" s="227">
        <f t="shared" si="3"/>
        <v>0</v>
      </c>
    </row>
    <row r="27" spans="2:15" ht="20.25">
      <c r="B27" s="138"/>
      <c r="C27" s="123"/>
      <c r="D27" s="214"/>
      <c r="E27" s="207"/>
      <c r="F27" s="207"/>
      <c r="G27" s="207"/>
      <c r="H27" s="208">
        <f t="shared" si="1"/>
        <v>0</v>
      </c>
      <c r="I27" s="215"/>
      <c r="J27" s="215"/>
      <c r="K27" s="215"/>
      <c r="L27" s="215"/>
      <c r="M27" s="215"/>
      <c r="N27" s="215"/>
      <c r="O27" s="216"/>
    </row>
    <row r="28" spans="2:15" ht="20.25">
      <c r="B28" s="138"/>
      <c r="C28" s="123"/>
      <c r="D28" s="214"/>
      <c r="E28" s="207"/>
      <c r="F28" s="207"/>
      <c r="G28" s="207"/>
      <c r="H28" s="208">
        <f t="shared" si="1"/>
        <v>0</v>
      </c>
      <c r="I28" s="215"/>
      <c r="J28" s="215"/>
      <c r="K28" s="215"/>
      <c r="L28" s="215"/>
      <c r="M28" s="215"/>
      <c r="N28" s="215"/>
      <c r="O28" s="216"/>
    </row>
    <row r="29" spans="2:15" ht="20.25">
      <c r="B29" s="138">
        <v>2</v>
      </c>
      <c r="C29" s="123" t="s">
        <v>86</v>
      </c>
      <c r="D29" s="214">
        <v>614200</v>
      </c>
      <c r="E29" s="208">
        <f>E30</f>
        <v>0</v>
      </c>
      <c r="F29" s="208">
        <f aca="true" t="shared" si="4" ref="F29:O29">F30</f>
        <v>0</v>
      </c>
      <c r="G29" s="208">
        <f t="shared" si="4"/>
        <v>0</v>
      </c>
      <c r="H29" s="208">
        <f t="shared" si="4"/>
        <v>0</v>
      </c>
      <c r="I29" s="208">
        <f t="shared" si="4"/>
        <v>0</v>
      </c>
      <c r="J29" s="208">
        <f t="shared" si="4"/>
        <v>0</v>
      </c>
      <c r="K29" s="208">
        <f t="shared" si="4"/>
        <v>0</v>
      </c>
      <c r="L29" s="208">
        <f t="shared" si="4"/>
        <v>0</v>
      </c>
      <c r="M29" s="208">
        <f t="shared" si="4"/>
        <v>0</v>
      </c>
      <c r="N29" s="208">
        <f t="shared" si="4"/>
        <v>0</v>
      </c>
      <c r="O29" s="217">
        <f t="shared" si="4"/>
        <v>0</v>
      </c>
    </row>
    <row r="30" spans="2:15" ht="20.25">
      <c r="B30" s="138"/>
      <c r="C30" s="123"/>
      <c r="D30" s="214"/>
      <c r="E30" s="207"/>
      <c r="F30" s="207"/>
      <c r="G30" s="207"/>
      <c r="H30" s="208">
        <f t="shared" si="1"/>
        <v>0</v>
      </c>
      <c r="I30" s="215"/>
      <c r="J30" s="215"/>
      <c r="K30" s="215"/>
      <c r="L30" s="215"/>
      <c r="M30" s="215"/>
      <c r="N30" s="215"/>
      <c r="O30" s="216"/>
    </row>
    <row r="31" spans="2:15" ht="37.5">
      <c r="B31" s="138">
        <v>3</v>
      </c>
      <c r="C31" s="126" t="s">
        <v>87</v>
      </c>
      <c r="D31" s="214">
        <v>614300</v>
      </c>
      <c r="E31" s="208">
        <f>SUM(E32:E39)</f>
        <v>0</v>
      </c>
      <c r="F31" s="208">
        <f aca="true" t="shared" si="5" ref="F31:O31">SUM(F32:F39)</f>
        <v>0</v>
      </c>
      <c r="G31" s="208">
        <f t="shared" si="5"/>
        <v>0</v>
      </c>
      <c r="H31" s="208">
        <f t="shared" si="5"/>
        <v>0</v>
      </c>
      <c r="I31" s="208">
        <f t="shared" si="5"/>
        <v>0</v>
      </c>
      <c r="J31" s="208">
        <f t="shared" si="5"/>
        <v>0</v>
      </c>
      <c r="K31" s="208">
        <f t="shared" si="5"/>
        <v>0</v>
      </c>
      <c r="L31" s="208">
        <f t="shared" si="5"/>
        <v>0</v>
      </c>
      <c r="M31" s="208">
        <f t="shared" si="5"/>
        <v>0</v>
      </c>
      <c r="N31" s="208">
        <f t="shared" si="5"/>
        <v>0</v>
      </c>
      <c r="O31" s="217">
        <f t="shared" si="5"/>
        <v>0</v>
      </c>
    </row>
    <row r="32" spans="2:15" ht="20.25">
      <c r="B32" s="138"/>
      <c r="C32" s="123"/>
      <c r="D32" s="214"/>
      <c r="E32" s="207"/>
      <c r="F32" s="207"/>
      <c r="G32" s="207"/>
      <c r="H32" s="208">
        <f t="shared" si="1"/>
        <v>0</v>
      </c>
      <c r="I32" s="215"/>
      <c r="J32" s="215"/>
      <c r="K32" s="215"/>
      <c r="L32" s="215"/>
      <c r="M32" s="215"/>
      <c r="N32" s="215"/>
      <c r="O32" s="216"/>
    </row>
    <row r="33" spans="2:15" ht="20.25">
      <c r="B33" s="138"/>
      <c r="C33" s="123"/>
      <c r="D33" s="214"/>
      <c r="E33" s="207"/>
      <c r="F33" s="207"/>
      <c r="G33" s="207"/>
      <c r="H33" s="208">
        <f t="shared" si="1"/>
        <v>0</v>
      </c>
      <c r="I33" s="215"/>
      <c r="J33" s="215"/>
      <c r="K33" s="215"/>
      <c r="L33" s="215"/>
      <c r="M33" s="215"/>
      <c r="N33" s="215"/>
      <c r="O33" s="216"/>
    </row>
    <row r="34" spans="2:15" ht="20.25">
      <c r="B34" s="138"/>
      <c r="C34" s="123"/>
      <c r="D34" s="214"/>
      <c r="E34" s="207"/>
      <c r="F34" s="207"/>
      <c r="G34" s="207"/>
      <c r="H34" s="208">
        <f t="shared" si="1"/>
        <v>0</v>
      </c>
      <c r="I34" s="215"/>
      <c r="J34" s="215"/>
      <c r="K34" s="215"/>
      <c r="L34" s="215"/>
      <c r="M34" s="215"/>
      <c r="N34" s="215"/>
      <c r="O34" s="216"/>
    </row>
    <row r="35" spans="2:15" ht="20.25">
      <c r="B35" s="138"/>
      <c r="C35" s="123"/>
      <c r="D35" s="214"/>
      <c r="E35" s="207"/>
      <c r="F35" s="207"/>
      <c r="G35" s="207"/>
      <c r="H35" s="208">
        <f t="shared" si="1"/>
        <v>0</v>
      </c>
      <c r="I35" s="215"/>
      <c r="J35" s="215"/>
      <c r="K35" s="215"/>
      <c r="L35" s="215"/>
      <c r="M35" s="215"/>
      <c r="N35" s="215"/>
      <c r="O35" s="216"/>
    </row>
    <row r="36" spans="2:15" ht="20.25">
      <c r="B36" s="33"/>
      <c r="C36" s="142"/>
      <c r="D36" s="210"/>
      <c r="E36" s="209"/>
      <c r="F36" s="209"/>
      <c r="G36" s="209"/>
      <c r="H36" s="217">
        <f t="shared" si="1"/>
        <v>0</v>
      </c>
      <c r="I36" s="209"/>
      <c r="J36" s="209"/>
      <c r="K36" s="209"/>
      <c r="L36" s="209"/>
      <c r="M36" s="209"/>
      <c r="N36" s="209"/>
      <c r="O36" s="209"/>
    </row>
    <row r="37" spans="2:15" ht="20.25">
      <c r="B37" s="138"/>
      <c r="C37" s="123"/>
      <c r="D37" s="214"/>
      <c r="E37" s="207"/>
      <c r="F37" s="207"/>
      <c r="G37" s="207"/>
      <c r="H37" s="208">
        <f t="shared" si="1"/>
        <v>0</v>
      </c>
      <c r="I37" s="215"/>
      <c r="J37" s="215"/>
      <c r="K37" s="215"/>
      <c r="L37" s="215"/>
      <c r="M37" s="215"/>
      <c r="N37" s="215"/>
      <c r="O37" s="216"/>
    </row>
    <row r="38" spans="2:15" ht="20.25">
      <c r="B38" s="138"/>
      <c r="C38" s="123"/>
      <c r="D38" s="214"/>
      <c r="E38" s="207"/>
      <c r="F38" s="207"/>
      <c r="G38" s="207"/>
      <c r="H38" s="208">
        <f t="shared" si="1"/>
        <v>0</v>
      </c>
      <c r="I38" s="215"/>
      <c r="J38" s="215"/>
      <c r="K38" s="215"/>
      <c r="L38" s="215"/>
      <c r="M38" s="215"/>
      <c r="N38" s="215"/>
      <c r="O38" s="216"/>
    </row>
    <row r="39" spans="2:15" ht="20.25">
      <c r="B39" s="33"/>
      <c r="C39" s="142"/>
      <c r="D39" s="210"/>
      <c r="E39" s="209"/>
      <c r="F39" s="209"/>
      <c r="G39" s="209"/>
      <c r="H39" s="217">
        <f t="shared" si="1"/>
        <v>0</v>
      </c>
      <c r="I39" s="209"/>
      <c r="J39" s="209"/>
      <c r="K39" s="209"/>
      <c r="L39" s="209"/>
      <c r="M39" s="209"/>
      <c r="N39" s="209"/>
      <c r="O39" s="209"/>
    </row>
    <row r="40" spans="2:15" ht="20.25">
      <c r="B40" s="138">
        <v>4</v>
      </c>
      <c r="C40" s="123" t="s">
        <v>88</v>
      </c>
      <c r="D40" s="214">
        <v>614700</v>
      </c>
      <c r="E40" s="208">
        <f>SUM(E41:E42)</f>
        <v>0</v>
      </c>
      <c r="F40" s="208">
        <f aca="true" t="shared" si="6" ref="F40:O40">SUM(F41:F42)</f>
        <v>0</v>
      </c>
      <c r="G40" s="208">
        <f t="shared" si="6"/>
        <v>0</v>
      </c>
      <c r="H40" s="208">
        <f t="shared" si="6"/>
        <v>0</v>
      </c>
      <c r="I40" s="208">
        <f t="shared" si="6"/>
        <v>0</v>
      </c>
      <c r="J40" s="208">
        <f t="shared" si="6"/>
        <v>0</v>
      </c>
      <c r="K40" s="208">
        <f t="shared" si="6"/>
        <v>0</v>
      </c>
      <c r="L40" s="208">
        <f t="shared" si="6"/>
        <v>0</v>
      </c>
      <c r="M40" s="208">
        <f t="shared" si="6"/>
        <v>0</v>
      </c>
      <c r="N40" s="208">
        <f t="shared" si="6"/>
        <v>0</v>
      </c>
      <c r="O40" s="217">
        <f t="shared" si="6"/>
        <v>0</v>
      </c>
    </row>
    <row r="41" spans="2:15" ht="20.25">
      <c r="B41" s="138"/>
      <c r="C41" s="123"/>
      <c r="D41" s="214"/>
      <c r="E41" s="207"/>
      <c r="F41" s="207"/>
      <c r="G41" s="207"/>
      <c r="H41" s="208">
        <f t="shared" si="1"/>
        <v>0</v>
      </c>
      <c r="I41" s="215"/>
      <c r="J41" s="215"/>
      <c r="K41" s="215"/>
      <c r="L41" s="215"/>
      <c r="M41" s="215"/>
      <c r="N41" s="215"/>
      <c r="O41" s="216"/>
    </row>
    <row r="42" spans="2:15" ht="20.25">
      <c r="B42" s="138"/>
      <c r="C42" s="123"/>
      <c r="D42" s="214"/>
      <c r="E42" s="207"/>
      <c r="F42" s="207"/>
      <c r="G42" s="207"/>
      <c r="H42" s="208">
        <f t="shared" si="1"/>
        <v>0</v>
      </c>
      <c r="I42" s="215"/>
      <c r="J42" s="215"/>
      <c r="K42" s="215"/>
      <c r="L42" s="215"/>
      <c r="M42" s="215"/>
      <c r="N42" s="215"/>
      <c r="O42" s="216"/>
    </row>
    <row r="43" spans="2:15" ht="20.25">
      <c r="B43" s="138">
        <v>5</v>
      </c>
      <c r="C43" s="123" t="s">
        <v>89</v>
      </c>
      <c r="D43" s="214">
        <v>614800</v>
      </c>
      <c r="E43" s="208">
        <f>E44</f>
        <v>0</v>
      </c>
      <c r="F43" s="208">
        <f aca="true" t="shared" si="7" ref="F43:O43">F44</f>
        <v>0</v>
      </c>
      <c r="G43" s="208">
        <f t="shared" si="7"/>
        <v>0</v>
      </c>
      <c r="H43" s="208">
        <f t="shared" si="7"/>
        <v>0</v>
      </c>
      <c r="I43" s="208">
        <f t="shared" si="7"/>
        <v>0</v>
      </c>
      <c r="J43" s="208">
        <f t="shared" si="7"/>
        <v>0</v>
      </c>
      <c r="K43" s="208">
        <f t="shared" si="7"/>
        <v>0</v>
      </c>
      <c r="L43" s="208">
        <f t="shared" si="7"/>
        <v>0</v>
      </c>
      <c r="M43" s="208">
        <f t="shared" si="7"/>
        <v>0</v>
      </c>
      <c r="N43" s="208">
        <f t="shared" si="7"/>
        <v>0</v>
      </c>
      <c r="O43" s="217">
        <f t="shared" si="7"/>
        <v>0</v>
      </c>
    </row>
    <row r="44" spans="2:15" ht="20.25">
      <c r="B44" s="138"/>
      <c r="C44" s="123"/>
      <c r="D44" s="214"/>
      <c r="E44" s="207"/>
      <c r="F44" s="207"/>
      <c r="G44" s="207"/>
      <c r="H44" s="208">
        <f t="shared" si="1"/>
        <v>0</v>
      </c>
      <c r="I44" s="215"/>
      <c r="J44" s="215"/>
      <c r="K44" s="215"/>
      <c r="L44" s="215"/>
      <c r="M44" s="215"/>
      <c r="N44" s="215"/>
      <c r="O44" s="216"/>
    </row>
    <row r="45" spans="2:15" ht="20.25">
      <c r="B45" s="138">
        <v>6</v>
      </c>
      <c r="C45" s="123" t="s">
        <v>90</v>
      </c>
      <c r="D45" s="214">
        <v>614900</v>
      </c>
      <c r="E45" s="208">
        <f>E46</f>
        <v>0</v>
      </c>
      <c r="F45" s="208">
        <f aca="true" t="shared" si="8" ref="F45:O45">F46</f>
        <v>0</v>
      </c>
      <c r="G45" s="208">
        <f t="shared" si="8"/>
        <v>0</v>
      </c>
      <c r="H45" s="208">
        <f t="shared" si="8"/>
        <v>0</v>
      </c>
      <c r="I45" s="208">
        <f t="shared" si="8"/>
        <v>0</v>
      </c>
      <c r="J45" s="208">
        <f t="shared" si="8"/>
        <v>0</v>
      </c>
      <c r="K45" s="208">
        <f t="shared" si="8"/>
        <v>0</v>
      </c>
      <c r="L45" s="208">
        <f t="shared" si="8"/>
        <v>0</v>
      </c>
      <c r="M45" s="208">
        <f t="shared" si="8"/>
        <v>0</v>
      </c>
      <c r="N45" s="208">
        <f t="shared" si="8"/>
        <v>0</v>
      </c>
      <c r="O45" s="217">
        <f t="shared" si="8"/>
        <v>0</v>
      </c>
    </row>
    <row r="46" spans="2:15" ht="20.25">
      <c r="B46" s="138"/>
      <c r="C46" s="118"/>
      <c r="D46" s="218"/>
      <c r="E46" s="207"/>
      <c r="F46" s="207"/>
      <c r="G46" s="207"/>
      <c r="H46" s="208">
        <f t="shared" si="1"/>
        <v>0</v>
      </c>
      <c r="I46" s="215"/>
      <c r="J46" s="215"/>
      <c r="K46" s="215"/>
      <c r="L46" s="215"/>
      <c r="M46" s="215"/>
      <c r="N46" s="215"/>
      <c r="O46" s="216"/>
    </row>
    <row r="47" spans="2:15" ht="38.25" thickBot="1">
      <c r="B47" s="151" t="s">
        <v>23</v>
      </c>
      <c r="C47" s="163" t="s">
        <v>107</v>
      </c>
      <c r="D47" s="211">
        <v>615000</v>
      </c>
      <c r="E47" s="204">
        <f>E48+E51</f>
        <v>0</v>
      </c>
      <c r="F47" s="204">
        <f aca="true" t="shared" si="9" ref="F47:O47">F48+F51</f>
        <v>0</v>
      </c>
      <c r="G47" s="204">
        <f t="shared" si="9"/>
        <v>0</v>
      </c>
      <c r="H47" s="204">
        <f t="shared" si="9"/>
        <v>0</v>
      </c>
      <c r="I47" s="204">
        <f t="shared" si="9"/>
        <v>0</v>
      </c>
      <c r="J47" s="204">
        <f t="shared" si="9"/>
        <v>0</v>
      </c>
      <c r="K47" s="204">
        <f t="shared" si="9"/>
        <v>0</v>
      </c>
      <c r="L47" s="204">
        <f t="shared" si="9"/>
        <v>0</v>
      </c>
      <c r="M47" s="204">
        <f t="shared" si="9"/>
        <v>0</v>
      </c>
      <c r="N47" s="204">
        <f t="shared" si="9"/>
        <v>0</v>
      </c>
      <c r="O47" s="205">
        <f t="shared" si="9"/>
        <v>0</v>
      </c>
    </row>
    <row r="48" spans="2:15" ht="37.5">
      <c r="B48" s="138">
        <v>1</v>
      </c>
      <c r="C48" s="126" t="s">
        <v>91</v>
      </c>
      <c r="D48" s="214">
        <v>615100</v>
      </c>
      <c r="E48" s="226">
        <f>SUM(E49:E50)</f>
        <v>0</v>
      </c>
      <c r="F48" s="226">
        <f aca="true" t="shared" si="10" ref="F48:O48">SUM(F49:F50)</f>
        <v>0</v>
      </c>
      <c r="G48" s="226">
        <f t="shared" si="10"/>
        <v>0</v>
      </c>
      <c r="H48" s="226">
        <f t="shared" si="10"/>
        <v>0</v>
      </c>
      <c r="I48" s="226">
        <f t="shared" si="10"/>
        <v>0</v>
      </c>
      <c r="J48" s="226">
        <f t="shared" si="10"/>
        <v>0</v>
      </c>
      <c r="K48" s="226">
        <f t="shared" si="10"/>
        <v>0</v>
      </c>
      <c r="L48" s="226">
        <f t="shared" si="10"/>
        <v>0</v>
      </c>
      <c r="M48" s="226">
        <f t="shared" si="10"/>
        <v>0</v>
      </c>
      <c r="N48" s="226">
        <f t="shared" si="10"/>
        <v>0</v>
      </c>
      <c r="O48" s="227">
        <f t="shared" si="10"/>
        <v>0</v>
      </c>
    </row>
    <row r="49" spans="2:15" ht="20.25">
      <c r="B49" s="138"/>
      <c r="C49" s="123"/>
      <c r="D49" s="214"/>
      <c r="E49" s="215"/>
      <c r="F49" s="215"/>
      <c r="G49" s="215"/>
      <c r="H49" s="208">
        <f t="shared" si="1"/>
        <v>0</v>
      </c>
      <c r="I49" s="215"/>
      <c r="J49" s="215"/>
      <c r="K49" s="215"/>
      <c r="L49" s="215"/>
      <c r="M49" s="215"/>
      <c r="N49" s="215"/>
      <c r="O49" s="216"/>
    </row>
    <row r="50" spans="2:15" ht="20.25">
      <c r="B50" s="138"/>
      <c r="C50" s="123"/>
      <c r="D50" s="214"/>
      <c r="E50" s="215"/>
      <c r="F50" s="215"/>
      <c r="G50" s="215"/>
      <c r="H50" s="208">
        <f t="shared" si="1"/>
        <v>0</v>
      </c>
      <c r="I50" s="215"/>
      <c r="J50" s="215"/>
      <c r="K50" s="215"/>
      <c r="L50" s="215"/>
      <c r="M50" s="215"/>
      <c r="N50" s="215"/>
      <c r="O50" s="216"/>
    </row>
    <row r="51" spans="2:15" ht="37.5">
      <c r="B51" s="138">
        <v>2</v>
      </c>
      <c r="C51" s="125" t="s">
        <v>92</v>
      </c>
      <c r="D51" s="214">
        <v>615200</v>
      </c>
      <c r="E51" s="226">
        <f>E52</f>
        <v>0</v>
      </c>
      <c r="F51" s="226">
        <f aca="true" t="shared" si="11" ref="F51:O51">F52</f>
        <v>0</v>
      </c>
      <c r="G51" s="226">
        <f t="shared" si="11"/>
        <v>0</v>
      </c>
      <c r="H51" s="226">
        <f t="shared" si="11"/>
        <v>0</v>
      </c>
      <c r="I51" s="226">
        <f t="shared" si="11"/>
        <v>0</v>
      </c>
      <c r="J51" s="226">
        <f t="shared" si="11"/>
        <v>0</v>
      </c>
      <c r="K51" s="226">
        <f t="shared" si="11"/>
        <v>0</v>
      </c>
      <c r="L51" s="226">
        <f t="shared" si="11"/>
        <v>0</v>
      </c>
      <c r="M51" s="226">
        <f t="shared" si="11"/>
        <v>0</v>
      </c>
      <c r="N51" s="226">
        <f t="shared" si="11"/>
        <v>0</v>
      </c>
      <c r="O51" s="227">
        <f t="shared" si="11"/>
        <v>0</v>
      </c>
    </row>
    <row r="52" spans="2:15" ht="20.25">
      <c r="B52" s="138"/>
      <c r="C52" s="125"/>
      <c r="D52" s="214"/>
      <c r="E52" s="215"/>
      <c r="F52" s="215"/>
      <c r="G52" s="215"/>
      <c r="H52" s="208">
        <f t="shared" si="1"/>
        <v>0</v>
      </c>
      <c r="I52" s="215"/>
      <c r="J52" s="215"/>
      <c r="K52" s="215"/>
      <c r="L52" s="215"/>
      <c r="M52" s="215"/>
      <c r="N52" s="215"/>
      <c r="O52" s="216"/>
    </row>
    <row r="53" spans="2:15" ht="37.5">
      <c r="B53" s="151" t="s">
        <v>24</v>
      </c>
      <c r="C53" s="152" t="s">
        <v>48</v>
      </c>
      <c r="D53" s="211">
        <v>616000</v>
      </c>
      <c r="E53" s="204">
        <f>E54</f>
        <v>0</v>
      </c>
      <c r="F53" s="204">
        <f aca="true" t="shared" si="12" ref="F53:O53">F54</f>
        <v>0</v>
      </c>
      <c r="G53" s="204">
        <f t="shared" si="12"/>
        <v>0</v>
      </c>
      <c r="H53" s="204">
        <f t="shared" si="12"/>
        <v>0</v>
      </c>
      <c r="I53" s="204">
        <f t="shared" si="12"/>
        <v>0</v>
      </c>
      <c r="J53" s="204">
        <f t="shared" si="12"/>
        <v>0</v>
      </c>
      <c r="K53" s="204">
        <f t="shared" si="12"/>
        <v>0</v>
      </c>
      <c r="L53" s="204">
        <f t="shared" si="12"/>
        <v>0</v>
      </c>
      <c r="M53" s="204">
        <f t="shared" si="12"/>
        <v>0</v>
      </c>
      <c r="N53" s="204">
        <f t="shared" si="12"/>
        <v>0</v>
      </c>
      <c r="O53" s="205">
        <f t="shared" si="12"/>
        <v>0</v>
      </c>
    </row>
    <row r="54" spans="2:15" ht="20.25">
      <c r="B54" s="101">
        <v>1</v>
      </c>
      <c r="C54" s="121" t="s">
        <v>93</v>
      </c>
      <c r="D54" s="219">
        <v>616200</v>
      </c>
      <c r="E54" s="220"/>
      <c r="F54" s="220"/>
      <c r="G54" s="220"/>
      <c r="H54" s="208">
        <f t="shared" si="1"/>
        <v>0</v>
      </c>
      <c r="I54" s="220"/>
      <c r="J54" s="220"/>
      <c r="K54" s="220"/>
      <c r="L54" s="220"/>
      <c r="M54" s="220"/>
      <c r="N54" s="220"/>
      <c r="O54" s="221"/>
    </row>
    <row r="55" spans="2:15" ht="57" thickBot="1">
      <c r="B55" s="151" t="s">
        <v>28</v>
      </c>
      <c r="C55" s="163" t="s">
        <v>120</v>
      </c>
      <c r="D55" s="223"/>
      <c r="E55" s="204">
        <f>SUM(E56:E61)</f>
        <v>5000</v>
      </c>
      <c r="F55" s="204">
        <f aca="true" t="shared" si="13" ref="F55:O55">SUM(F56:F61)</f>
        <v>0</v>
      </c>
      <c r="G55" s="204">
        <f t="shared" si="13"/>
        <v>0</v>
      </c>
      <c r="H55" s="204">
        <f t="shared" si="13"/>
        <v>5000</v>
      </c>
      <c r="I55" s="204">
        <f t="shared" si="13"/>
        <v>5000</v>
      </c>
      <c r="J55" s="204">
        <f t="shared" si="13"/>
        <v>0</v>
      </c>
      <c r="K55" s="204">
        <f t="shared" si="13"/>
        <v>0</v>
      </c>
      <c r="L55" s="204">
        <f t="shared" si="13"/>
        <v>0</v>
      </c>
      <c r="M55" s="204">
        <f t="shared" si="13"/>
        <v>0</v>
      </c>
      <c r="N55" s="204">
        <f t="shared" si="13"/>
        <v>0</v>
      </c>
      <c r="O55" s="205">
        <f t="shared" si="13"/>
        <v>0</v>
      </c>
    </row>
    <row r="56" spans="2:15" ht="37.5">
      <c r="B56" s="33">
        <v>1</v>
      </c>
      <c r="C56" s="132" t="s">
        <v>94</v>
      </c>
      <c r="D56" s="210">
        <v>821100</v>
      </c>
      <c r="E56" s="207"/>
      <c r="F56" s="207"/>
      <c r="G56" s="207"/>
      <c r="H56" s="208">
        <f t="shared" si="1"/>
        <v>0</v>
      </c>
      <c r="I56" s="207"/>
      <c r="J56" s="207"/>
      <c r="K56" s="207"/>
      <c r="L56" s="207"/>
      <c r="M56" s="207"/>
      <c r="N56" s="207"/>
      <c r="O56" s="209"/>
    </row>
    <row r="57" spans="2:15" ht="20.25">
      <c r="B57" s="33">
        <v>2</v>
      </c>
      <c r="C57" s="117" t="s">
        <v>43</v>
      </c>
      <c r="D57" s="222">
        <v>821200</v>
      </c>
      <c r="E57" s="207"/>
      <c r="F57" s="207"/>
      <c r="G57" s="207"/>
      <c r="H57" s="208">
        <f t="shared" si="1"/>
        <v>0</v>
      </c>
      <c r="I57" s="207"/>
      <c r="J57" s="207"/>
      <c r="K57" s="207"/>
      <c r="L57" s="207"/>
      <c r="M57" s="207"/>
      <c r="N57" s="207"/>
      <c r="O57" s="209"/>
    </row>
    <row r="58" spans="2:15" ht="20.25">
      <c r="B58" s="33">
        <v>3</v>
      </c>
      <c r="C58" s="117" t="s">
        <v>44</v>
      </c>
      <c r="D58" s="222">
        <v>821300</v>
      </c>
      <c r="E58" s="207">
        <v>5000</v>
      </c>
      <c r="F58" s="207"/>
      <c r="G58" s="207"/>
      <c r="H58" s="208">
        <f t="shared" si="1"/>
        <v>5000</v>
      </c>
      <c r="I58" s="207">
        <v>5000</v>
      </c>
      <c r="J58" s="207"/>
      <c r="K58" s="207"/>
      <c r="L58" s="207"/>
      <c r="M58" s="207"/>
      <c r="N58" s="207"/>
      <c r="O58" s="209"/>
    </row>
    <row r="59" spans="2:15" ht="37.5">
      <c r="B59" s="33">
        <v>4</v>
      </c>
      <c r="C59" s="125" t="s">
        <v>45</v>
      </c>
      <c r="D59" s="222">
        <v>821400</v>
      </c>
      <c r="E59" s="207"/>
      <c r="F59" s="207"/>
      <c r="G59" s="207"/>
      <c r="H59" s="208">
        <f t="shared" si="1"/>
        <v>0</v>
      </c>
      <c r="I59" s="207"/>
      <c r="J59" s="207"/>
      <c r="K59" s="207"/>
      <c r="L59" s="207"/>
      <c r="M59" s="207"/>
      <c r="N59" s="207"/>
      <c r="O59" s="209"/>
    </row>
    <row r="60" spans="2:15" ht="37.5">
      <c r="B60" s="33">
        <v>5</v>
      </c>
      <c r="C60" s="125" t="s">
        <v>46</v>
      </c>
      <c r="D60" s="222">
        <v>821500</v>
      </c>
      <c r="E60" s="207"/>
      <c r="F60" s="207"/>
      <c r="G60" s="207"/>
      <c r="H60" s="208">
        <f t="shared" si="1"/>
        <v>0</v>
      </c>
      <c r="I60" s="207"/>
      <c r="J60" s="207"/>
      <c r="K60" s="207"/>
      <c r="L60" s="207"/>
      <c r="M60" s="207"/>
      <c r="N60" s="207"/>
      <c r="O60" s="209"/>
    </row>
    <row r="61" spans="2:16" ht="42" customHeight="1">
      <c r="B61" s="33">
        <v>6</v>
      </c>
      <c r="C61" s="125" t="s">
        <v>47</v>
      </c>
      <c r="D61" s="222">
        <v>821600</v>
      </c>
      <c r="E61" s="207"/>
      <c r="F61" s="207"/>
      <c r="G61" s="207"/>
      <c r="H61" s="208">
        <f t="shared" si="1"/>
        <v>0</v>
      </c>
      <c r="I61" s="207"/>
      <c r="J61" s="207"/>
      <c r="K61" s="207"/>
      <c r="L61" s="207"/>
      <c r="M61" s="207"/>
      <c r="N61" s="207"/>
      <c r="O61" s="209"/>
      <c r="P61" s="11"/>
    </row>
    <row r="62" spans="2:16" ht="37.5">
      <c r="B62" s="151"/>
      <c r="C62" s="152" t="s">
        <v>49</v>
      </c>
      <c r="D62" s="223"/>
      <c r="E62" s="204">
        <f>E55+E53+E47+E25+E13</f>
        <v>1313000</v>
      </c>
      <c r="F62" s="204">
        <f aca="true" t="shared" si="14" ref="F62:O62">F55+F53+F47+F25+F13</f>
        <v>0</v>
      </c>
      <c r="G62" s="204">
        <f t="shared" si="14"/>
        <v>556200</v>
      </c>
      <c r="H62" s="204">
        <f t="shared" si="14"/>
        <v>756800</v>
      </c>
      <c r="I62" s="204">
        <f t="shared" si="14"/>
        <v>128600</v>
      </c>
      <c r="J62" s="204">
        <f t="shared" si="14"/>
        <v>119100</v>
      </c>
      <c r="K62" s="204">
        <f t="shared" si="14"/>
        <v>105300</v>
      </c>
      <c r="L62" s="204">
        <f t="shared" si="14"/>
        <v>103200</v>
      </c>
      <c r="M62" s="204">
        <f t="shared" si="14"/>
        <v>101100</v>
      </c>
      <c r="N62" s="204">
        <f t="shared" si="14"/>
        <v>100100</v>
      </c>
      <c r="O62" s="205">
        <f t="shared" si="14"/>
        <v>99400</v>
      </c>
      <c r="P62" s="11"/>
    </row>
    <row r="63" spans="2:16" ht="20.25" customHeight="1">
      <c r="B63" s="146"/>
      <c r="C63" s="314" t="s">
        <v>138</v>
      </c>
      <c r="D63" s="314"/>
      <c r="E63" s="314"/>
      <c r="F63" s="314"/>
      <c r="G63" s="314"/>
      <c r="H63" s="314"/>
      <c r="I63" s="314"/>
      <c r="J63" s="314"/>
      <c r="K63" s="314"/>
      <c r="L63" s="314"/>
      <c r="M63" s="149"/>
      <c r="N63" s="149"/>
      <c r="O63" s="149"/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5.75" customHeight="1">
      <c r="B65" s="10"/>
      <c r="C65" s="315" t="s">
        <v>337</v>
      </c>
      <c r="D65" s="315"/>
      <c r="E65" s="315"/>
      <c r="F65" s="315"/>
      <c r="G65" s="315"/>
      <c r="H65" s="315"/>
      <c r="I65" s="315"/>
      <c r="J65" s="315"/>
      <c r="K65" s="315"/>
      <c r="L65" s="6"/>
      <c r="M65" s="6"/>
      <c r="N65" s="6"/>
      <c r="O65" s="6"/>
      <c r="P65" s="11"/>
    </row>
    <row r="66" spans="2:16" ht="15.75" customHeight="1">
      <c r="B66" s="10"/>
      <c r="C66" s="136"/>
      <c r="D66" s="136"/>
      <c r="E66" s="136"/>
      <c r="F66" s="136"/>
      <c r="G66" s="136"/>
      <c r="H66" s="136"/>
      <c r="I66" s="136"/>
      <c r="J66" s="136"/>
      <c r="K66" s="136"/>
      <c r="L66" s="6"/>
      <c r="M66" s="141"/>
      <c r="N66" s="141"/>
      <c r="O66" s="141"/>
      <c r="P66" s="11"/>
    </row>
    <row r="67" spans="2:16" ht="15.75" customHeight="1">
      <c r="B67" s="10"/>
      <c r="C67" s="266" t="s">
        <v>338</v>
      </c>
      <c r="D67" s="136"/>
      <c r="E67" s="136"/>
      <c r="F67" s="136"/>
      <c r="G67" s="136"/>
      <c r="H67" s="136"/>
      <c r="I67" s="136"/>
      <c r="J67" s="136"/>
      <c r="K67" s="136"/>
      <c r="L67" s="6"/>
      <c r="M67" s="6"/>
      <c r="N67" s="6"/>
      <c r="O67" s="6"/>
      <c r="P67" s="11"/>
    </row>
    <row r="68" spans="2:16" ht="15" customHeight="1">
      <c r="B68" s="11"/>
      <c r="C68" s="133"/>
      <c r="D68" s="133"/>
      <c r="E68" s="133"/>
      <c r="F68" s="133"/>
      <c r="G68" s="133"/>
      <c r="H68" s="133"/>
      <c r="I68" s="133"/>
      <c r="J68" s="11"/>
      <c r="K68" s="13"/>
      <c r="L68" s="13"/>
      <c r="M68" s="11"/>
      <c r="N68" s="145" t="s">
        <v>100</v>
      </c>
      <c r="P68" s="11"/>
    </row>
    <row r="69" spans="2:15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2:15" ht="18.75">
      <c r="B70" s="11"/>
      <c r="C70" s="11"/>
      <c r="D70" s="11"/>
      <c r="E70" s="11"/>
      <c r="F70" s="11"/>
      <c r="G70" s="11"/>
      <c r="H70" s="11"/>
      <c r="I70" s="11"/>
      <c r="J70" s="11"/>
      <c r="K70" s="10"/>
      <c r="L70" s="7"/>
      <c r="M70" s="11"/>
      <c r="N70" s="10"/>
      <c r="O70" s="53"/>
    </row>
    <row r="71" spans="2:15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</sheetData>
  <sheetProtection formatCells="0" formatColumns="0" formatRows="0"/>
  <mergeCells count="15">
    <mergeCell ref="C63:L63"/>
    <mergeCell ref="C65:K65"/>
    <mergeCell ref="D9:D11"/>
    <mergeCell ref="E9:E11"/>
    <mergeCell ref="F9:F11"/>
    <mergeCell ref="G9:G11"/>
    <mergeCell ref="B9:B11"/>
    <mergeCell ref="C9:C11"/>
    <mergeCell ref="B7:K7"/>
    <mergeCell ref="B1:O1"/>
    <mergeCell ref="M2:N3"/>
    <mergeCell ref="B3:C3"/>
    <mergeCell ref="D3:K3"/>
    <mergeCell ref="H9:H11"/>
    <mergeCell ref="I9:O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80" zoomScaleSheetLayoutView="80" zoomScalePageLayoutView="0" workbookViewId="0" topLeftCell="A1">
      <selection activeCell="K67" sqref="K67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6" width="20.7109375" style="9" customWidth="1"/>
    <col min="7" max="7" width="21.00390625" style="9" customWidth="1"/>
    <col min="8" max="8" width="20.7109375" style="9" customWidth="1"/>
    <col min="9" max="10" width="19.7109375" style="9" customWidth="1"/>
    <col min="11" max="11" width="16.00390625" style="9" customWidth="1"/>
    <col min="12" max="12" width="15.421875" style="9" customWidth="1"/>
    <col min="13" max="13" width="15.57421875" style="9" customWidth="1"/>
    <col min="14" max="14" width="14.8515625" style="9" customWidth="1"/>
    <col min="15" max="15" width="19.7109375" style="9" customWidth="1"/>
    <col min="16" max="16384" width="9.140625" style="9" customWidth="1"/>
  </cols>
  <sheetData>
    <row r="1" spans="2:15" ht="18.75">
      <c r="B1" s="292" t="s">
        <v>95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3:15" ht="15.75" customHeight="1">
      <c r="M2" s="294" t="s">
        <v>150</v>
      </c>
      <c r="N2" s="294"/>
      <c r="O2" s="128"/>
    </row>
    <row r="3" spans="2:15" ht="21.75" customHeight="1">
      <c r="B3" s="292" t="s">
        <v>104</v>
      </c>
      <c r="C3" s="292"/>
      <c r="D3" s="295" t="s">
        <v>335</v>
      </c>
      <c r="E3" s="295"/>
      <c r="F3" s="295"/>
      <c r="G3" s="295"/>
      <c r="H3" s="295"/>
      <c r="I3" s="295"/>
      <c r="J3" s="295"/>
      <c r="K3" s="295"/>
      <c r="L3" s="108"/>
      <c r="M3" s="294"/>
      <c r="N3" s="294"/>
      <c r="O3" s="175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2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2"/>
    </row>
    <row r="6" spans="2:15" ht="15" customHeight="1">
      <c r="B6" s="150" t="s">
        <v>133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 t="s">
        <v>152</v>
      </c>
      <c r="N6" s="150"/>
      <c r="O6" s="173">
        <v>10</v>
      </c>
    </row>
    <row r="7" spans="2:15" ht="21" customHeight="1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15"/>
      <c r="M7" s="128"/>
      <c r="N7" s="128"/>
      <c r="O7" s="174"/>
    </row>
    <row r="8" spans="2:15" ht="22.5" customHeight="1">
      <c r="B8" s="150" t="s">
        <v>112</v>
      </c>
      <c r="C8" s="150"/>
      <c r="D8" s="150"/>
      <c r="E8" s="316" t="s">
        <v>336</v>
      </c>
      <c r="F8" s="316"/>
      <c r="G8" s="316"/>
      <c r="H8" s="316"/>
      <c r="I8" s="316"/>
      <c r="J8" s="316"/>
      <c r="K8" s="316"/>
      <c r="L8" s="150"/>
      <c r="M8" s="150" t="s">
        <v>151</v>
      </c>
      <c r="N8" s="150"/>
      <c r="O8" s="175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1"/>
    </row>
    <row r="10" spans="2:15" s="156" customFormat="1" ht="67.5" customHeight="1">
      <c r="B10" s="271" t="s">
        <v>1</v>
      </c>
      <c r="C10" s="274" t="s">
        <v>140</v>
      </c>
      <c r="D10" s="296" t="s">
        <v>3</v>
      </c>
      <c r="E10" s="280" t="s">
        <v>97</v>
      </c>
      <c r="F10" s="280" t="s">
        <v>148</v>
      </c>
      <c r="G10" s="317" t="s">
        <v>121</v>
      </c>
      <c r="H10" s="283" t="s">
        <v>136</v>
      </c>
      <c r="I10" s="320" t="s">
        <v>135</v>
      </c>
      <c r="J10" s="321"/>
      <c r="K10" s="321"/>
      <c r="L10" s="321"/>
      <c r="M10" s="321"/>
      <c r="N10" s="321"/>
      <c r="O10" s="322"/>
    </row>
    <row r="11" spans="2:15" s="156" customFormat="1" ht="17.25" customHeight="1" thickBot="1">
      <c r="B11" s="272"/>
      <c r="C11" s="275"/>
      <c r="D11" s="297"/>
      <c r="E11" s="281"/>
      <c r="F11" s="281"/>
      <c r="G11" s="318"/>
      <c r="H11" s="284"/>
      <c r="I11" s="323"/>
      <c r="J11" s="324"/>
      <c r="K11" s="324"/>
      <c r="L11" s="324"/>
      <c r="M11" s="324"/>
      <c r="N11" s="324"/>
      <c r="O11" s="325"/>
    </row>
    <row r="12" spans="2:15" s="156" customFormat="1" ht="63.75" customHeight="1" thickBot="1">
      <c r="B12" s="273"/>
      <c r="C12" s="276"/>
      <c r="D12" s="298"/>
      <c r="E12" s="282"/>
      <c r="F12" s="282"/>
      <c r="G12" s="319"/>
      <c r="H12" s="285"/>
      <c r="I12" s="237" t="s">
        <v>57</v>
      </c>
      <c r="J12" s="228" t="s">
        <v>58</v>
      </c>
      <c r="K12" s="228" t="s">
        <v>59</v>
      </c>
      <c r="L12" s="228" t="s">
        <v>60</v>
      </c>
      <c r="M12" s="228" t="s">
        <v>101</v>
      </c>
      <c r="N12" s="228" t="s">
        <v>102</v>
      </c>
      <c r="O12" s="229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114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20.25">
      <c r="B14" s="151" t="s">
        <v>12</v>
      </c>
      <c r="C14" s="166" t="s">
        <v>110</v>
      </c>
      <c r="D14" s="153"/>
      <c r="E14" s="204">
        <f>SUM(E15:E25)</f>
        <v>150000</v>
      </c>
      <c r="F14" s="204">
        <f>SUM(F15:F25)</f>
        <v>0</v>
      </c>
      <c r="G14" s="204">
        <f>SUM(G15:G25)</f>
        <v>0</v>
      </c>
      <c r="H14" s="204">
        <f aca="true" t="shared" si="0" ref="H14:O14">SUM(H15:H25)</f>
        <v>150000</v>
      </c>
      <c r="I14" s="204">
        <f t="shared" si="0"/>
        <v>150000</v>
      </c>
      <c r="J14" s="204">
        <f>SUM(J15:J25)</f>
        <v>0</v>
      </c>
      <c r="K14" s="204">
        <f t="shared" si="0"/>
        <v>0</v>
      </c>
      <c r="L14" s="204">
        <f t="shared" si="0"/>
        <v>0</v>
      </c>
      <c r="M14" s="204">
        <f t="shared" si="0"/>
        <v>0</v>
      </c>
      <c r="N14" s="204">
        <f t="shared" si="0"/>
        <v>0</v>
      </c>
      <c r="O14" s="205">
        <f t="shared" si="0"/>
        <v>0</v>
      </c>
    </row>
    <row r="15" spans="2:15" ht="20.25">
      <c r="B15" s="28">
        <v>1</v>
      </c>
      <c r="C15" s="117" t="s">
        <v>38</v>
      </c>
      <c r="D15" s="206">
        <v>611100</v>
      </c>
      <c r="E15" s="207"/>
      <c r="F15" s="207"/>
      <c r="G15" s="207"/>
      <c r="H15" s="208">
        <f>SUM(I15:O15)</f>
        <v>0</v>
      </c>
      <c r="I15" s="207"/>
      <c r="J15" s="207"/>
      <c r="K15" s="207"/>
      <c r="L15" s="207"/>
      <c r="M15" s="207"/>
      <c r="N15" s="207"/>
      <c r="O15" s="209"/>
    </row>
    <row r="16" spans="2:15" ht="37.5">
      <c r="B16" s="33">
        <v>2</v>
      </c>
      <c r="C16" s="126" t="s">
        <v>80</v>
      </c>
      <c r="D16" s="210">
        <v>611200</v>
      </c>
      <c r="E16" s="207"/>
      <c r="F16" s="207"/>
      <c r="G16" s="207"/>
      <c r="H16" s="208">
        <f aca="true" t="shared" si="1" ref="H16:H62">SUM(I16:O16)</f>
        <v>0</v>
      </c>
      <c r="I16" s="207"/>
      <c r="J16" s="207"/>
      <c r="K16" s="207"/>
      <c r="L16" s="207"/>
      <c r="M16" s="207"/>
      <c r="N16" s="207"/>
      <c r="O16" s="209"/>
    </row>
    <row r="17" spans="2:15" ht="20.25">
      <c r="B17" s="33">
        <v>3</v>
      </c>
      <c r="C17" s="119" t="s">
        <v>14</v>
      </c>
      <c r="D17" s="210">
        <v>613100</v>
      </c>
      <c r="E17" s="207"/>
      <c r="F17" s="207"/>
      <c r="G17" s="207"/>
      <c r="H17" s="208">
        <f t="shared" si="1"/>
        <v>0</v>
      </c>
      <c r="I17" s="207"/>
      <c r="J17" s="207"/>
      <c r="K17" s="207"/>
      <c r="L17" s="207"/>
      <c r="M17" s="207"/>
      <c r="N17" s="207"/>
      <c r="O17" s="209"/>
    </row>
    <row r="18" spans="2:15" ht="37.5">
      <c r="B18" s="33">
        <v>4</v>
      </c>
      <c r="C18" s="126" t="s">
        <v>81</v>
      </c>
      <c r="D18" s="210">
        <v>613200</v>
      </c>
      <c r="E18" s="207"/>
      <c r="F18" s="207"/>
      <c r="G18" s="207"/>
      <c r="H18" s="208">
        <f t="shared" si="1"/>
        <v>0</v>
      </c>
      <c r="I18" s="207"/>
      <c r="J18" s="207"/>
      <c r="K18" s="207"/>
      <c r="L18" s="207"/>
      <c r="M18" s="207"/>
      <c r="N18" s="207"/>
      <c r="O18" s="209"/>
    </row>
    <row r="19" spans="2:15" ht="37.5">
      <c r="B19" s="33">
        <v>5</v>
      </c>
      <c r="C19" s="126" t="s">
        <v>16</v>
      </c>
      <c r="D19" s="210">
        <v>613300</v>
      </c>
      <c r="E19" s="207"/>
      <c r="F19" s="207"/>
      <c r="G19" s="207"/>
      <c r="H19" s="208">
        <f t="shared" si="1"/>
        <v>0</v>
      </c>
      <c r="I19" s="207"/>
      <c r="J19" s="207"/>
      <c r="K19" s="207"/>
      <c r="L19" s="207"/>
      <c r="M19" s="207"/>
      <c r="N19" s="207"/>
      <c r="O19" s="209"/>
    </row>
    <row r="20" spans="2:15" ht="20.25">
      <c r="B20" s="33">
        <v>6</v>
      </c>
      <c r="C20" s="119" t="s">
        <v>40</v>
      </c>
      <c r="D20" s="210">
        <v>613400</v>
      </c>
      <c r="E20" s="207"/>
      <c r="F20" s="207"/>
      <c r="G20" s="207"/>
      <c r="H20" s="208">
        <f t="shared" si="1"/>
        <v>0</v>
      </c>
      <c r="I20" s="207"/>
      <c r="J20" s="207"/>
      <c r="K20" s="207"/>
      <c r="L20" s="207"/>
      <c r="M20" s="207"/>
      <c r="N20" s="207"/>
      <c r="O20" s="209"/>
    </row>
    <row r="21" spans="2:15" ht="37.5">
      <c r="B21" s="33">
        <v>7</v>
      </c>
      <c r="C21" s="126" t="s">
        <v>41</v>
      </c>
      <c r="D21" s="210">
        <v>613500</v>
      </c>
      <c r="E21" s="207"/>
      <c r="F21" s="207"/>
      <c r="G21" s="207"/>
      <c r="H21" s="208">
        <f t="shared" si="1"/>
        <v>0</v>
      </c>
      <c r="I21" s="207"/>
      <c r="J21" s="207"/>
      <c r="K21" s="207"/>
      <c r="L21" s="207"/>
      <c r="M21" s="207"/>
      <c r="N21" s="207"/>
      <c r="O21" s="209"/>
    </row>
    <row r="22" spans="2:15" ht="20.25">
      <c r="B22" s="33">
        <v>8</v>
      </c>
      <c r="C22" s="119" t="s">
        <v>105</v>
      </c>
      <c r="D22" s="210">
        <v>613600</v>
      </c>
      <c r="E22" s="207"/>
      <c r="F22" s="207"/>
      <c r="G22" s="207"/>
      <c r="H22" s="208">
        <f t="shared" si="1"/>
        <v>0</v>
      </c>
      <c r="I22" s="207"/>
      <c r="J22" s="207"/>
      <c r="K22" s="207"/>
      <c r="L22" s="207"/>
      <c r="M22" s="207"/>
      <c r="N22" s="207"/>
      <c r="O22" s="209"/>
    </row>
    <row r="23" spans="2:15" ht="20.25">
      <c r="B23" s="33">
        <v>9</v>
      </c>
      <c r="C23" s="119" t="s">
        <v>18</v>
      </c>
      <c r="D23" s="210">
        <v>613700</v>
      </c>
      <c r="E23" s="207"/>
      <c r="F23" s="207"/>
      <c r="G23" s="207"/>
      <c r="H23" s="208">
        <f t="shared" si="1"/>
        <v>0</v>
      </c>
      <c r="I23" s="207"/>
      <c r="J23" s="207"/>
      <c r="K23" s="207"/>
      <c r="L23" s="207"/>
      <c r="M23" s="207"/>
      <c r="N23" s="207"/>
      <c r="O23" s="209"/>
    </row>
    <row r="24" spans="2:15" ht="37.5">
      <c r="B24" s="33">
        <v>10</v>
      </c>
      <c r="C24" s="126" t="s">
        <v>83</v>
      </c>
      <c r="D24" s="210">
        <v>613800</v>
      </c>
      <c r="E24" s="207"/>
      <c r="F24" s="207"/>
      <c r="G24" s="207"/>
      <c r="H24" s="208">
        <f t="shared" si="1"/>
        <v>0</v>
      </c>
      <c r="I24" s="207"/>
      <c r="J24" s="207"/>
      <c r="K24" s="207"/>
      <c r="L24" s="207"/>
      <c r="M24" s="207"/>
      <c r="N24" s="207"/>
      <c r="O24" s="209"/>
    </row>
    <row r="25" spans="2:15" ht="37.5">
      <c r="B25" s="33">
        <v>11</v>
      </c>
      <c r="C25" s="126" t="s">
        <v>20</v>
      </c>
      <c r="D25" s="210">
        <v>613900</v>
      </c>
      <c r="E25" s="207">
        <v>150000</v>
      </c>
      <c r="F25" s="207"/>
      <c r="G25" s="207"/>
      <c r="H25" s="208">
        <f t="shared" si="1"/>
        <v>150000</v>
      </c>
      <c r="I25" s="207">
        <v>150000</v>
      </c>
      <c r="J25" s="207"/>
      <c r="K25" s="207"/>
      <c r="L25" s="207"/>
      <c r="M25" s="207"/>
      <c r="N25" s="207"/>
      <c r="O25" s="209"/>
    </row>
    <row r="26" spans="2:15" ht="65.25" customHeight="1" thickBot="1">
      <c r="B26" s="151" t="s">
        <v>21</v>
      </c>
      <c r="C26" s="163" t="s">
        <v>109</v>
      </c>
      <c r="D26" s="211">
        <v>614000</v>
      </c>
      <c r="E26" s="204">
        <f>E27+E30+E32+E41+E44+E46</f>
        <v>0</v>
      </c>
      <c r="F26" s="204">
        <f aca="true" t="shared" si="2" ref="F26:O26">F27+F30+F32+F41+F44+F46</f>
        <v>0</v>
      </c>
      <c r="G26" s="204">
        <f t="shared" si="2"/>
        <v>0</v>
      </c>
      <c r="H26" s="204">
        <f t="shared" si="2"/>
        <v>0</v>
      </c>
      <c r="I26" s="204">
        <f t="shared" si="2"/>
        <v>0</v>
      </c>
      <c r="J26" s="204">
        <f t="shared" si="2"/>
        <v>0</v>
      </c>
      <c r="K26" s="204">
        <f t="shared" si="2"/>
        <v>0</v>
      </c>
      <c r="L26" s="204">
        <f t="shared" si="2"/>
        <v>0</v>
      </c>
      <c r="M26" s="204">
        <f t="shared" si="2"/>
        <v>0</v>
      </c>
      <c r="N26" s="204">
        <f t="shared" si="2"/>
        <v>0</v>
      </c>
      <c r="O26" s="205">
        <f t="shared" si="2"/>
        <v>0</v>
      </c>
    </row>
    <row r="27" spans="2:15" ht="20.25">
      <c r="B27" s="138">
        <v>1</v>
      </c>
      <c r="C27" s="126" t="s">
        <v>85</v>
      </c>
      <c r="D27" s="214">
        <v>614100</v>
      </c>
      <c r="E27" s="226">
        <f>E28+E29</f>
        <v>0</v>
      </c>
      <c r="F27" s="226">
        <f>F28+F29</f>
        <v>0</v>
      </c>
      <c r="G27" s="226">
        <f>G28+G29</f>
        <v>0</v>
      </c>
      <c r="H27" s="226">
        <f>H28+H29</f>
        <v>0</v>
      </c>
      <c r="I27" s="226">
        <f>I28+I29</f>
        <v>0</v>
      </c>
      <c r="J27" s="226">
        <f aca="true" t="shared" si="3" ref="J27:O27">J28+J29</f>
        <v>0</v>
      </c>
      <c r="K27" s="226">
        <f t="shared" si="3"/>
        <v>0</v>
      </c>
      <c r="L27" s="226">
        <f t="shared" si="3"/>
        <v>0</v>
      </c>
      <c r="M27" s="226">
        <f t="shared" si="3"/>
        <v>0</v>
      </c>
      <c r="N27" s="226">
        <f t="shared" si="3"/>
        <v>0</v>
      </c>
      <c r="O27" s="227">
        <f t="shared" si="3"/>
        <v>0</v>
      </c>
    </row>
    <row r="28" spans="2:15" ht="20.25">
      <c r="B28" s="138"/>
      <c r="C28" s="123"/>
      <c r="D28" s="214"/>
      <c r="E28" s="207"/>
      <c r="F28" s="207"/>
      <c r="G28" s="207"/>
      <c r="H28" s="208">
        <f t="shared" si="1"/>
        <v>0</v>
      </c>
      <c r="I28" s="215"/>
      <c r="J28" s="215"/>
      <c r="K28" s="215"/>
      <c r="L28" s="215"/>
      <c r="M28" s="215"/>
      <c r="N28" s="215"/>
      <c r="O28" s="216"/>
    </row>
    <row r="29" spans="2:15" ht="20.25">
      <c r="B29" s="138"/>
      <c r="C29" s="123"/>
      <c r="D29" s="214"/>
      <c r="E29" s="207"/>
      <c r="F29" s="207"/>
      <c r="G29" s="207"/>
      <c r="H29" s="208">
        <f t="shared" si="1"/>
        <v>0</v>
      </c>
      <c r="I29" s="215"/>
      <c r="J29" s="215"/>
      <c r="K29" s="215"/>
      <c r="L29" s="215"/>
      <c r="M29" s="215"/>
      <c r="N29" s="215"/>
      <c r="O29" s="216"/>
    </row>
    <row r="30" spans="2:16" ht="20.25">
      <c r="B30" s="138">
        <v>2</v>
      </c>
      <c r="C30" s="123" t="s">
        <v>86</v>
      </c>
      <c r="D30" s="214">
        <v>614200</v>
      </c>
      <c r="E30" s="208">
        <f>E31</f>
        <v>0</v>
      </c>
      <c r="F30" s="208">
        <f aca="true" t="shared" si="4" ref="F30:O30">F31</f>
        <v>0</v>
      </c>
      <c r="G30" s="208">
        <f t="shared" si="4"/>
        <v>0</v>
      </c>
      <c r="H30" s="208">
        <f t="shared" si="4"/>
        <v>0</v>
      </c>
      <c r="I30" s="208">
        <f t="shared" si="4"/>
        <v>0</v>
      </c>
      <c r="J30" s="208">
        <f t="shared" si="4"/>
        <v>0</v>
      </c>
      <c r="K30" s="208">
        <f t="shared" si="4"/>
        <v>0</v>
      </c>
      <c r="L30" s="208">
        <f t="shared" si="4"/>
        <v>0</v>
      </c>
      <c r="M30" s="208">
        <f t="shared" si="4"/>
        <v>0</v>
      </c>
      <c r="N30" s="208">
        <f t="shared" si="4"/>
        <v>0</v>
      </c>
      <c r="O30" s="217">
        <f t="shared" si="4"/>
        <v>0</v>
      </c>
      <c r="P30" s="234"/>
    </row>
    <row r="31" spans="2:15" ht="20.25">
      <c r="B31" s="138"/>
      <c r="C31" s="123"/>
      <c r="D31" s="214"/>
      <c r="E31" s="207"/>
      <c r="F31" s="207"/>
      <c r="G31" s="207"/>
      <c r="H31" s="208">
        <f t="shared" si="1"/>
        <v>0</v>
      </c>
      <c r="I31" s="215"/>
      <c r="J31" s="215"/>
      <c r="K31" s="215"/>
      <c r="L31" s="215"/>
      <c r="M31" s="215"/>
      <c r="N31" s="215"/>
      <c r="O31" s="216"/>
    </row>
    <row r="32" spans="2:15" ht="37.5">
      <c r="B32" s="138">
        <v>3</v>
      </c>
      <c r="C32" s="126" t="s">
        <v>87</v>
      </c>
      <c r="D32" s="214">
        <v>614300</v>
      </c>
      <c r="E32" s="208">
        <f>SUM(E33:E40)</f>
        <v>0</v>
      </c>
      <c r="F32" s="208">
        <f aca="true" t="shared" si="5" ref="F32:O32">SUM(F33:F40)</f>
        <v>0</v>
      </c>
      <c r="G32" s="208">
        <f t="shared" si="5"/>
        <v>0</v>
      </c>
      <c r="H32" s="208">
        <f t="shared" si="5"/>
        <v>0</v>
      </c>
      <c r="I32" s="208">
        <f t="shared" si="5"/>
        <v>0</v>
      </c>
      <c r="J32" s="208">
        <f t="shared" si="5"/>
        <v>0</v>
      </c>
      <c r="K32" s="208">
        <f t="shared" si="5"/>
        <v>0</v>
      </c>
      <c r="L32" s="208">
        <f t="shared" si="5"/>
        <v>0</v>
      </c>
      <c r="M32" s="208">
        <f t="shared" si="5"/>
        <v>0</v>
      </c>
      <c r="N32" s="208">
        <f t="shared" si="5"/>
        <v>0</v>
      </c>
      <c r="O32" s="217">
        <f t="shared" si="5"/>
        <v>0</v>
      </c>
    </row>
    <row r="33" spans="2:15" ht="20.25">
      <c r="B33" s="138"/>
      <c r="C33" s="123"/>
      <c r="D33" s="214"/>
      <c r="E33" s="207"/>
      <c r="F33" s="207"/>
      <c r="G33" s="207"/>
      <c r="H33" s="208">
        <f t="shared" si="1"/>
        <v>0</v>
      </c>
      <c r="I33" s="215"/>
      <c r="J33" s="215"/>
      <c r="K33" s="215"/>
      <c r="L33" s="215"/>
      <c r="M33" s="215"/>
      <c r="N33" s="215"/>
      <c r="O33" s="216"/>
    </row>
    <row r="34" spans="2:15" ht="20.25">
      <c r="B34" s="138"/>
      <c r="C34" s="123"/>
      <c r="D34" s="214"/>
      <c r="E34" s="207"/>
      <c r="F34" s="207"/>
      <c r="G34" s="207"/>
      <c r="H34" s="208">
        <f t="shared" si="1"/>
        <v>0</v>
      </c>
      <c r="I34" s="215"/>
      <c r="J34" s="215"/>
      <c r="K34" s="215"/>
      <c r="L34" s="215"/>
      <c r="M34" s="215"/>
      <c r="N34" s="215"/>
      <c r="O34" s="216"/>
    </row>
    <row r="35" spans="2:15" ht="20.25">
      <c r="B35" s="138"/>
      <c r="C35" s="123"/>
      <c r="D35" s="214"/>
      <c r="E35" s="207"/>
      <c r="F35" s="207"/>
      <c r="G35" s="207"/>
      <c r="H35" s="208">
        <f t="shared" si="1"/>
        <v>0</v>
      </c>
      <c r="I35" s="215"/>
      <c r="J35" s="215"/>
      <c r="K35" s="215"/>
      <c r="L35" s="215"/>
      <c r="M35" s="215"/>
      <c r="N35" s="215"/>
      <c r="O35" s="216"/>
    </row>
    <row r="36" spans="2:15" ht="20.25">
      <c r="B36" s="138"/>
      <c r="C36" s="123"/>
      <c r="D36" s="214"/>
      <c r="E36" s="207"/>
      <c r="F36" s="207"/>
      <c r="G36" s="207"/>
      <c r="H36" s="208">
        <f t="shared" si="1"/>
        <v>0</v>
      </c>
      <c r="I36" s="215"/>
      <c r="J36" s="215"/>
      <c r="K36" s="215"/>
      <c r="L36" s="215"/>
      <c r="M36" s="215"/>
      <c r="N36" s="215"/>
      <c r="O36" s="216"/>
    </row>
    <row r="37" spans="2:15" ht="20.25">
      <c r="B37" s="33"/>
      <c r="C37" s="142"/>
      <c r="D37" s="210"/>
      <c r="E37" s="209"/>
      <c r="F37" s="209"/>
      <c r="G37" s="209"/>
      <c r="H37" s="217">
        <f t="shared" si="1"/>
        <v>0</v>
      </c>
      <c r="I37" s="209"/>
      <c r="J37" s="209"/>
      <c r="K37" s="209"/>
      <c r="L37" s="209"/>
      <c r="M37" s="209"/>
      <c r="N37" s="209"/>
      <c r="O37" s="209"/>
    </row>
    <row r="38" spans="2:15" ht="20.25">
      <c r="B38" s="138"/>
      <c r="C38" s="123"/>
      <c r="D38" s="214"/>
      <c r="E38" s="207"/>
      <c r="F38" s="207"/>
      <c r="G38" s="207"/>
      <c r="H38" s="208">
        <f t="shared" si="1"/>
        <v>0</v>
      </c>
      <c r="I38" s="215"/>
      <c r="J38" s="215"/>
      <c r="K38" s="215"/>
      <c r="L38" s="215"/>
      <c r="M38" s="215"/>
      <c r="N38" s="215"/>
      <c r="O38" s="216"/>
    </row>
    <row r="39" spans="2:15" ht="20.25">
      <c r="B39" s="138"/>
      <c r="C39" s="123"/>
      <c r="D39" s="214"/>
      <c r="E39" s="207"/>
      <c r="F39" s="207"/>
      <c r="G39" s="207"/>
      <c r="H39" s="208">
        <f t="shared" si="1"/>
        <v>0</v>
      </c>
      <c r="I39" s="215"/>
      <c r="J39" s="215"/>
      <c r="K39" s="215"/>
      <c r="L39" s="215"/>
      <c r="M39" s="215"/>
      <c r="N39" s="215"/>
      <c r="O39" s="216"/>
    </row>
    <row r="40" spans="2:15" ht="20.25">
      <c r="B40" s="33"/>
      <c r="C40" s="142"/>
      <c r="D40" s="210"/>
      <c r="E40" s="209"/>
      <c r="F40" s="209"/>
      <c r="G40" s="209"/>
      <c r="H40" s="217">
        <f t="shared" si="1"/>
        <v>0</v>
      </c>
      <c r="I40" s="209"/>
      <c r="J40" s="209"/>
      <c r="K40" s="209"/>
      <c r="L40" s="209"/>
      <c r="M40" s="209"/>
      <c r="N40" s="209"/>
      <c r="O40" s="209"/>
    </row>
    <row r="41" spans="2:15" ht="20.25">
      <c r="B41" s="138">
        <v>4</v>
      </c>
      <c r="C41" s="123" t="s">
        <v>88</v>
      </c>
      <c r="D41" s="214">
        <v>614700</v>
      </c>
      <c r="E41" s="208">
        <f>SUM(E42:E43)</f>
        <v>0</v>
      </c>
      <c r="F41" s="208">
        <f aca="true" t="shared" si="6" ref="F41:O41">SUM(F42:F43)</f>
        <v>0</v>
      </c>
      <c r="G41" s="208">
        <f t="shared" si="6"/>
        <v>0</v>
      </c>
      <c r="H41" s="208">
        <f t="shared" si="6"/>
        <v>0</v>
      </c>
      <c r="I41" s="208">
        <f t="shared" si="6"/>
        <v>0</v>
      </c>
      <c r="J41" s="208">
        <f t="shared" si="6"/>
        <v>0</v>
      </c>
      <c r="K41" s="208">
        <f t="shared" si="6"/>
        <v>0</v>
      </c>
      <c r="L41" s="208">
        <f t="shared" si="6"/>
        <v>0</v>
      </c>
      <c r="M41" s="208">
        <f t="shared" si="6"/>
        <v>0</v>
      </c>
      <c r="N41" s="208">
        <f t="shared" si="6"/>
        <v>0</v>
      </c>
      <c r="O41" s="217">
        <f t="shared" si="6"/>
        <v>0</v>
      </c>
    </row>
    <row r="42" spans="2:15" ht="20.25">
      <c r="B42" s="138"/>
      <c r="C42" s="123"/>
      <c r="D42" s="214"/>
      <c r="E42" s="207"/>
      <c r="F42" s="207"/>
      <c r="G42" s="207"/>
      <c r="H42" s="208">
        <f t="shared" si="1"/>
        <v>0</v>
      </c>
      <c r="I42" s="215"/>
      <c r="J42" s="215"/>
      <c r="K42" s="215"/>
      <c r="L42" s="215"/>
      <c r="M42" s="215"/>
      <c r="N42" s="215"/>
      <c r="O42" s="216"/>
    </row>
    <row r="43" spans="2:15" ht="20.25">
      <c r="B43" s="138"/>
      <c r="C43" s="123"/>
      <c r="D43" s="214"/>
      <c r="E43" s="207"/>
      <c r="F43" s="207"/>
      <c r="G43" s="207"/>
      <c r="H43" s="208">
        <f t="shared" si="1"/>
        <v>0</v>
      </c>
      <c r="I43" s="215"/>
      <c r="J43" s="215"/>
      <c r="K43" s="215"/>
      <c r="L43" s="215"/>
      <c r="M43" s="215"/>
      <c r="N43" s="215"/>
      <c r="O43" s="216"/>
    </row>
    <row r="44" spans="2:15" ht="20.25">
      <c r="B44" s="138">
        <v>5</v>
      </c>
      <c r="C44" s="123" t="s">
        <v>89</v>
      </c>
      <c r="D44" s="214">
        <v>614800</v>
      </c>
      <c r="E44" s="208">
        <f>E45</f>
        <v>0</v>
      </c>
      <c r="F44" s="208">
        <f aca="true" t="shared" si="7" ref="F44:O44">F45</f>
        <v>0</v>
      </c>
      <c r="G44" s="208">
        <f t="shared" si="7"/>
        <v>0</v>
      </c>
      <c r="H44" s="208">
        <f t="shared" si="7"/>
        <v>0</v>
      </c>
      <c r="I44" s="208">
        <f t="shared" si="7"/>
        <v>0</v>
      </c>
      <c r="J44" s="208">
        <f t="shared" si="7"/>
        <v>0</v>
      </c>
      <c r="K44" s="208">
        <f t="shared" si="7"/>
        <v>0</v>
      </c>
      <c r="L44" s="208">
        <f t="shared" si="7"/>
        <v>0</v>
      </c>
      <c r="M44" s="208">
        <f t="shared" si="7"/>
        <v>0</v>
      </c>
      <c r="N44" s="208">
        <f t="shared" si="7"/>
        <v>0</v>
      </c>
      <c r="O44" s="217">
        <f t="shared" si="7"/>
        <v>0</v>
      </c>
    </row>
    <row r="45" spans="2:15" ht="20.25">
      <c r="B45" s="138"/>
      <c r="C45" s="123"/>
      <c r="D45" s="214"/>
      <c r="E45" s="207"/>
      <c r="F45" s="207"/>
      <c r="G45" s="207"/>
      <c r="H45" s="208">
        <f t="shared" si="1"/>
        <v>0</v>
      </c>
      <c r="I45" s="215"/>
      <c r="J45" s="215"/>
      <c r="K45" s="215"/>
      <c r="L45" s="215"/>
      <c r="M45" s="215"/>
      <c r="N45" s="215"/>
      <c r="O45" s="216"/>
    </row>
    <row r="46" spans="2:15" ht="20.25">
      <c r="B46" s="138">
        <v>6</v>
      </c>
      <c r="C46" s="123" t="s">
        <v>90</v>
      </c>
      <c r="D46" s="214">
        <v>614900</v>
      </c>
      <c r="E46" s="208">
        <f>E47</f>
        <v>0</v>
      </c>
      <c r="F46" s="208">
        <f aca="true" t="shared" si="8" ref="F46:O46">F47</f>
        <v>0</v>
      </c>
      <c r="G46" s="208">
        <f t="shared" si="8"/>
        <v>0</v>
      </c>
      <c r="H46" s="208">
        <f t="shared" si="8"/>
        <v>0</v>
      </c>
      <c r="I46" s="208">
        <f t="shared" si="8"/>
        <v>0</v>
      </c>
      <c r="J46" s="208">
        <f t="shared" si="8"/>
        <v>0</v>
      </c>
      <c r="K46" s="208">
        <f t="shared" si="8"/>
        <v>0</v>
      </c>
      <c r="L46" s="208">
        <f t="shared" si="8"/>
        <v>0</v>
      </c>
      <c r="M46" s="208">
        <f t="shared" si="8"/>
        <v>0</v>
      </c>
      <c r="N46" s="208">
        <f t="shared" si="8"/>
        <v>0</v>
      </c>
      <c r="O46" s="217">
        <f t="shared" si="8"/>
        <v>0</v>
      </c>
    </row>
    <row r="47" spans="2:15" ht="20.25">
      <c r="B47" s="138"/>
      <c r="C47" s="118"/>
      <c r="D47" s="218"/>
      <c r="E47" s="207"/>
      <c r="F47" s="207"/>
      <c r="G47" s="207"/>
      <c r="H47" s="208">
        <f t="shared" si="1"/>
        <v>0</v>
      </c>
      <c r="I47" s="215"/>
      <c r="J47" s="215"/>
      <c r="K47" s="215"/>
      <c r="L47" s="215"/>
      <c r="M47" s="215"/>
      <c r="N47" s="215"/>
      <c r="O47" s="216"/>
    </row>
    <row r="48" spans="2:15" ht="38.25" thickBot="1">
      <c r="B48" s="151" t="s">
        <v>23</v>
      </c>
      <c r="C48" s="163" t="s">
        <v>107</v>
      </c>
      <c r="D48" s="211">
        <v>615000</v>
      </c>
      <c r="E48" s="204">
        <f>E49+E52</f>
        <v>0</v>
      </c>
      <c r="F48" s="204">
        <f aca="true" t="shared" si="9" ref="F48:O48">F49+F52</f>
        <v>0</v>
      </c>
      <c r="G48" s="204">
        <f t="shared" si="9"/>
        <v>0</v>
      </c>
      <c r="H48" s="204">
        <f t="shared" si="9"/>
        <v>0</v>
      </c>
      <c r="I48" s="204">
        <f t="shared" si="9"/>
        <v>0</v>
      </c>
      <c r="J48" s="204">
        <f t="shared" si="9"/>
        <v>0</v>
      </c>
      <c r="K48" s="204">
        <f t="shared" si="9"/>
        <v>0</v>
      </c>
      <c r="L48" s="204">
        <f t="shared" si="9"/>
        <v>0</v>
      </c>
      <c r="M48" s="204">
        <f t="shared" si="9"/>
        <v>0</v>
      </c>
      <c r="N48" s="204">
        <f t="shared" si="9"/>
        <v>0</v>
      </c>
      <c r="O48" s="205">
        <f t="shared" si="9"/>
        <v>0</v>
      </c>
    </row>
    <row r="49" spans="2:15" ht="37.5">
      <c r="B49" s="138">
        <v>1</v>
      </c>
      <c r="C49" s="126" t="s">
        <v>91</v>
      </c>
      <c r="D49" s="214">
        <v>615100</v>
      </c>
      <c r="E49" s="226">
        <f>SUM(E50:E51)</f>
        <v>0</v>
      </c>
      <c r="F49" s="226">
        <f aca="true" t="shared" si="10" ref="F49:O49">SUM(F50:F51)</f>
        <v>0</v>
      </c>
      <c r="G49" s="226">
        <f t="shared" si="10"/>
        <v>0</v>
      </c>
      <c r="H49" s="226">
        <f t="shared" si="10"/>
        <v>0</v>
      </c>
      <c r="I49" s="226">
        <f t="shared" si="10"/>
        <v>0</v>
      </c>
      <c r="J49" s="226">
        <f t="shared" si="10"/>
        <v>0</v>
      </c>
      <c r="K49" s="226">
        <f t="shared" si="10"/>
        <v>0</v>
      </c>
      <c r="L49" s="226">
        <f t="shared" si="10"/>
        <v>0</v>
      </c>
      <c r="M49" s="226">
        <f t="shared" si="10"/>
        <v>0</v>
      </c>
      <c r="N49" s="226">
        <f t="shared" si="10"/>
        <v>0</v>
      </c>
      <c r="O49" s="227">
        <f t="shared" si="10"/>
        <v>0</v>
      </c>
    </row>
    <row r="50" spans="2:15" ht="20.25">
      <c r="B50" s="138"/>
      <c r="C50" s="123"/>
      <c r="D50" s="214"/>
      <c r="E50" s="215"/>
      <c r="F50" s="215"/>
      <c r="G50" s="215"/>
      <c r="H50" s="208">
        <f t="shared" si="1"/>
        <v>0</v>
      </c>
      <c r="I50" s="215"/>
      <c r="J50" s="215"/>
      <c r="K50" s="215"/>
      <c r="L50" s="215"/>
      <c r="M50" s="215"/>
      <c r="N50" s="215"/>
      <c r="O50" s="216"/>
    </row>
    <row r="51" spans="2:15" ht="20.25">
      <c r="B51" s="138"/>
      <c r="C51" s="123"/>
      <c r="D51" s="214"/>
      <c r="E51" s="215"/>
      <c r="F51" s="215"/>
      <c r="G51" s="215"/>
      <c r="H51" s="208">
        <f t="shared" si="1"/>
        <v>0</v>
      </c>
      <c r="I51" s="215"/>
      <c r="J51" s="215"/>
      <c r="K51" s="215"/>
      <c r="L51" s="215"/>
      <c r="M51" s="215"/>
      <c r="N51" s="215"/>
      <c r="O51" s="216"/>
    </row>
    <row r="52" spans="2:15" ht="37.5">
      <c r="B52" s="138">
        <v>2</v>
      </c>
      <c r="C52" s="125" t="s">
        <v>92</v>
      </c>
      <c r="D52" s="214">
        <v>615200</v>
      </c>
      <c r="E52" s="226">
        <f>E53</f>
        <v>0</v>
      </c>
      <c r="F52" s="226">
        <f aca="true" t="shared" si="11" ref="F52:O52">F53</f>
        <v>0</v>
      </c>
      <c r="G52" s="226">
        <f t="shared" si="11"/>
        <v>0</v>
      </c>
      <c r="H52" s="226">
        <f t="shared" si="11"/>
        <v>0</v>
      </c>
      <c r="I52" s="226">
        <f t="shared" si="11"/>
        <v>0</v>
      </c>
      <c r="J52" s="226">
        <f t="shared" si="11"/>
        <v>0</v>
      </c>
      <c r="K52" s="226">
        <f t="shared" si="11"/>
        <v>0</v>
      </c>
      <c r="L52" s="226">
        <f t="shared" si="11"/>
        <v>0</v>
      </c>
      <c r="M52" s="226">
        <f t="shared" si="11"/>
        <v>0</v>
      </c>
      <c r="N52" s="226">
        <f t="shared" si="11"/>
        <v>0</v>
      </c>
      <c r="O52" s="227">
        <f t="shared" si="11"/>
        <v>0</v>
      </c>
    </row>
    <row r="53" spans="2:15" ht="20.25">
      <c r="B53" s="138"/>
      <c r="C53" s="125"/>
      <c r="D53" s="214"/>
      <c r="E53" s="215"/>
      <c r="F53" s="215"/>
      <c r="G53" s="215"/>
      <c r="H53" s="208">
        <f t="shared" si="1"/>
        <v>0</v>
      </c>
      <c r="I53" s="215"/>
      <c r="J53" s="215"/>
      <c r="K53" s="215"/>
      <c r="L53" s="215"/>
      <c r="M53" s="215"/>
      <c r="N53" s="215"/>
      <c r="O53" s="216"/>
    </row>
    <row r="54" spans="2:15" ht="37.5">
      <c r="B54" s="151" t="s">
        <v>24</v>
      </c>
      <c r="C54" s="152" t="s">
        <v>48</v>
      </c>
      <c r="D54" s="211">
        <v>616000</v>
      </c>
      <c r="E54" s="204">
        <f>E55</f>
        <v>0</v>
      </c>
      <c r="F54" s="204">
        <f aca="true" t="shared" si="12" ref="F54:O54">F55</f>
        <v>0</v>
      </c>
      <c r="G54" s="204">
        <f t="shared" si="12"/>
        <v>0</v>
      </c>
      <c r="H54" s="204">
        <f t="shared" si="12"/>
        <v>0</v>
      </c>
      <c r="I54" s="204">
        <f t="shared" si="12"/>
        <v>0</v>
      </c>
      <c r="J54" s="204">
        <f t="shared" si="12"/>
        <v>0</v>
      </c>
      <c r="K54" s="204">
        <f t="shared" si="12"/>
        <v>0</v>
      </c>
      <c r="L54" s="204">
        <f t="shared" si="12"/>
        <v>0</v>
      </c>
      <c r="M54" s="204">
        <f t="shared" si="12"/>
        <v>0</v>
      </c>
      <c r="N54" s="204">
        <f t="shared" si="12"/>
        <v>0</v>
      </c>
      <c r="O54" s="205">
        <f t="shared" si="12"/>
        <v>0</v>
      </c>
    </row>
    <row r="55" spans="2:15" ht="20.25">
      <c r="B55" s="101">
        <v>1</v>
      </c>
      <c r="C55" s="121" t="s">
        <v>93</v>
      </c>
      <c r="D55" s="219">
        <v>616200</v>
      </c>
      <c r="E55" s="220"/>
      <c r="F55" s="220"/>
      <c r="G55" s="220"/>
      <c r="H55" s="208">
        <f t="shared" si="1"/>
        <v>0</v>
      </c>
      <c r="I55" s="220"/>
      <c r="J55" s="220"/>
      <c r="K55" s="220"/>
      <c r="L55" s="220"/>
      <c r="M55" s="220"/>
      <c r="N55" s="220"/>
      <c r="O55" s="221"/>
    </row>
    <row r="56" spans="2:15" ht="57" thickBot="1">
      <c r="B56" s="151" t="s">
        <v>28</v>
      </c>
      <c r="C56" s="163" t="s">
        <v>120</v>
      </c>
      <c r="D56" s="223"/>
      <c r="E56" s="204">
        <f>SUM(E57:E62)</f>
        <v>0</v>
      </c>
      <c r="F56" s="204">
        <f aca="true" t="shared" si="13" ref="F56:O56">SUM(F57:F62)</f>
        <v>0</v>
      </c>
      <c r="G56" s="204">
        <f t="shared" si="13"/>
        <v>0</v>
      </c>
      <c r="H56" s="204">
        <f t="shared" si="13"/>
        <v>0</v>
      </c>
      <c r="I56" s="204">
        <f t="shared" si="13"/>
        <v>0</v>
      </c>
      <c r="J56" s="204">
        <f t="shared" si="13"/>
        <v>0</v>
      </c>
      <c r="K56" s="204">
        <f t="shared" si="13"/>
        <v>0</v>
      </c>
      <c r="L56" s="204">
        <f t="shared" si="13"/>
        <v>0</v>
      </c>
      <c r="M56" s="204">
        <f t="shared" si="13"/>
        <v>0</v>
      </c>
      <c r="N56" s="204">
        <f t="shared" si="13"/>
        <v>0</v>
      </c>
      <c r="O56" s="205">
        <f t="shared" si="13"/>
        <v>0</v>
      </c>
    </row>
    <row r="57" spans="2:15" ht="37.5">
      <c r="B57" s="33">
        <v>1</v>
      </c>
      <c r="C57" s="132" t="s">
        <v>94</v>
      </c>
      <c r="D57" s="210">
        <v>821100</v>
      </c>
      <c r="E57" s="207"/>
      <c r="F57" s="207"/>
      <c r="G57" s="207"/>
      <c r="H57" s="208">
        <f t="shared" si="1"/>
        <v>0</v>
      </c>
      <c r="I57" s="207"/>
      <c r="J57" s="207"/>
      <c r="K57" s="207"/>
      <c r="L57" s="207"/>
      <c r="M57" s="207"/>
      <c r="N57" s="207"/>
      <c r="O57" s="209"/>
    </row>
    <row r="58" spans="2:15" ht="20.25">
      <c r="B58" s="33">
        <v>2</v>
      </c>
      <c r="C58" s="117" t="s">
        <v>43</v>
      </c>
      <c r="D58" s="222">
        <v>821200</v>
      </c>
      <c r="E58" s="207"/>
      <c r="F58" s="207"/>
      <c r="G58" s="207"/>
      <c r="H58" s="208">
        <f t="shared" si="1"/>
        <v>0</v>
      </c>
      <c r="I58" s="207"/>
      <c r="J58" s="207"/>
      <c r="K58" s="207"/>
      <c r="L58" s="207"/>
      <c r="M58" s="207"/>
      <c r="N58" s="207"/>
      <c r="O58" s="209"/>
    </row>
    <row r="59" spans="2:15" ht="20.25">
      <c r="B59" s="33">
        <v>3</v>
      </c>
      <c r="C59" s="117" t="s">
        <v>44</v>
      </c>
      <c r="D59" s="222">
        <v>821300</v>
      </c>
      <c r="E59" s="207"/>
      <c r="F59" s="207"/>
      <c r="G59" s="207"/>
      <c r="H59" s="208">
        <f t="shared" si="1"/>
        <v>0</v>
      </c>
      <c r="I59" s="207"/>
      <c r="J59" s="207"/>
      <c r="K59" s="207"/>
      <c r="L59" s="207"/>
      <c r="M59" s="207"/>
      <c r="N59" s="207"/>
      <c r="O59" s="209"/>
    </row>
    <row r="60" spans="2:15" ht="37.5">
      <c r="B60" s="33">
        <v>4</v>
      </c>
      <c r="C60" s="125" t="s">
        <v>45</v>
      </c>
      <c r="D60" s="222">
        <v>821400</v>
      </c>
      <c r="E60" s="207"/>
      <c r="F60" s="207"/>
      <c r="G60" s="207"/>
      <c r="H60" s="208">
        <f t="shared" si="1"/>
        <v>0</v>
      </c>
      <c r="I60" s="207"/>
      <c r="J60" s="207"/>
      <c r="K60" s="207"/>
      <c r="L60" s="207"/>
      <c r="M60" s="207"/>
      <c r="N60" s="207"/>
      <c r="O60" s="209"/>
    </row>
    <row r="61" spans="2:15" ht="37.5">
      <c r="B61" s="33">
        <v>5</v>
      </c>
      <c r="C61" s="125" t="s">
        <v>46</v>
      </c>
      <c r="D61" s="222">
        <v>821500</v>
      </c>
      <c r="E61" s="207"/>
      <c r="F61" s="207"/>
      <c r="G61" s="207"/>
      <c r="H61" s="208">
        <f t="shared" si="1"/>
        <v>0</v>
      </c>
      <c r="I61" s="207"/>
      <c r="J61" s="207"/>
      <c r="K61" s="207"/>
      <c r="L61" s="207"/>
      <c r="M61" s="207"/>
      <c r="N61" s="207"/>
      <c r="O61" s="209"/>
    </row>
    <row r="62" spans="2:16" ht="42" customHeight="1">
      <c r="B62" s="33">
        <v>6</v>
      </c>
      <c r="C62" s="125" t="s">
        <v>47</v>
      </c>
      <c r="D62" s="222">
        <v>821600</v>
      </c>
      <c r="E62" s="207"/>
      <c r="F62" s="207"/>
      <c r="G62" s="207"/>
      <c r="H62" s="208">
        <f t="shared" si="1"/>
        <v>0</v>
      </c>
      <c r="I62" s="207"/>
      <c r="J62" s="207"/>
      <c r="K62" s="207"/>
      <c r="L62" s="207"/>
      <c r="M62" s="207"/>
      <c r="N62" s="207"/>
      <c r="O62" s="209"/>
      <c r="P62" s="11"/>
    </row>
    <row r="63" spans="2:16" ht="37.5">
      <c r="B63" s="151"/>
      <c r="C63" s="152" t="s">
        <v>49</v>
      </c>
      <c r="D63" s="223"/>
      <c r="E63" s="204">
        <f>E56+E54+E48+E26+E14</f>
        <v>150000</v>
      </c>
      <c r="F63" s="204">
        <f aca="true" t="shared" si="14" ref="F63:O63">F56+F54+F48+F26+F14</f>
        <v>0</v>
      </c>
      <c r="G63" s="204">
        <f t="shared" si="14"/>
        <v>0</v>
      </c>
      <c r="H63" s="204">
        <f t="shared" si="14"/>
        <v>150000</v>
      </c>
      <c r="I63" s="204">
        <f t="shared" si="14"/>
        <v>150000</v>
      </c>
      <c r="J63" s="204">
        <f t="shared" si="14"/>
        <v>0</v>
      </c>
      <c r="K63" s="204">
        <f t="shared" si="14"/>
        <v>0</v>
      </c>
      <c r="L63" s="204">
        <f t="shared" si="14"/>
        <v>0</v>
      </c>
      <c r="M63" s="204">
        <f t="shared" si="14"/>
        <v>0</v>
      </c>
      <c r="N63" s="204">
        <f t="shared" si="14"/>
        <v>0</v>
      </c>
      <c r="O63" s="205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 t="s">
        <v>337</v>
      </c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67"/>
      <c r="D66" s="267"/>
      <c r="E66" s="267"/>
      <c r="F66" s="267"/>
      <c r="G66" s="267"/>
      <c r="H66" s="267"/>
      <c r="I66" s="267"/>
      <c r="J66" s="267"/>
      <c r="K66" s="267"/>
      <c r="L66" s="6"/>
      <c r="M66" s="6"/>
      <c r="N66" s="6"/>
      <c r="O66" s="6"/>
      <c r="P66" s="11"/>
    </row>
    <row r="67" spans="2:16" ht="15.75" customHeight="1">
      <c r="B67" s="10"/>
      <c r="C67" s="265" t="s">
        <v>338</v>
      </c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password="CA72" sheet="1" formatCells="0" formatColumns="0" formatRows="0"/>
  <mergeCells count="15">
    <mergeCell ref="C66:K66"/>
    <mergeCell ref="B10:B12"/>
    <mergeCell ref="C10:C12"/>
    <mergeCell ref="D10:D12"/>
    <mergeCell ref="E10:E12"/>
    <mergeCell ref="F10:F12"/>
    <mergeCell ref="G10:G12"/>
    <mergeCell ref="H10:H12"/>
    <mergeCell ref="I10:O11"/>
    <mergeCell ref="E8:K8"/>
    <mergeCell ref="B1:O1"/>
    <mergeCell ref="M2:N3"/>
    <mergeCell ref="B3:C3"/>
    <mergeCell ref="D3:K3"/>
    <mergeCell ref="B7:K7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tabSelected="1" view="pageBreakPreview" zoomScale="54" zoomScaleSheetLayoutView="54" zoomScalePageLayoutView="0" workbookViewId="0" topLeftCell="A1">
      <selection activeCell="K28" sqref="K28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6" width="20.7109375" style="9" customWidth="1"/>
    <col min="7" max="7" width="21.00390625" style="9" customWidth="1"/>
    <col min="8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92" t="s">
        <v>95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3:15" ht="15.75" customHeight="1">
      <c r="M2" s="294" t="s">
        <v>96</v>
      </c>
      <c r="N2" s="294"/>
      <c r="O2" s="128"/>
    </row>
    <row r="3" spans="2:15" ht="21.75" customHeight="1">
      <c r="B3" s="292" t="s">
        <v>104</v>
      </c>
      <c r="C3" s="292"/>
      <c r="D3" s="295"/>
      <c r="E3" s="295"/>
      <c r="F3" s="295"/>
      <c r="G3" s="295"/>
      <c r="H3" s="295"/>
      <c r="I3" s="295"/>
      <c r="J3" s="295"/>
      <c r="K3" s="295"/>
      <c r="L3" s="108"/>
      <c r="M3" s="294"/>
      <c r="N3" s="294"/>
      <c r="O3" s="175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2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2"/>
    </row>
    <row r="6" spans="2:15" ht="15" customHeight="1">
      <c r="B6" s="150" t="s">
        <v>133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 t="s">
        <v>111</v>
      </c>
      <c r="N6" s="150"/>
      <c r="O6" s="173"/>
    </row>
    <row r="7" spans="2:15" ht="21" customHeight="1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15"/>
      <c r="M7" s="128"/>
      <c r="N7" s="128"/>
      <c r="O7" s="174"/>
    </row>
    <row r="8" spans="2:15" ht="22.5" customHeight="1">
      <c r="B8" s="150" t="s">
        <v>112</v>
      </c>
      <c r="C8" s="150"/>
      <c r="D8" s="150"/>
      <c r="E8" s="316"/>
      <c r="F8" s="316"/>
      <c r="G8" s="316"/>
      <c r="H8" s="316"/>
      <c r="I8" s="316"/>
      <c r="J8" s="316"/>
      <c r="K8" s="316"/>
      <c r="L8" s="150"/>
      <c r="M8" s="150" t="s">
        <v>113</v>
      </c>
      <c r="N8" s="150"/>
      <c r="O8" s="175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1"/>
    </row>
    <row r="10" spans="2:15" s="156" customFormat="1" ht="68.25" customHeight="1">
      <c r="B10" s="271" t="s">
        <v>1</v>
      </c>
      <c r="C10" s="274" t="s">
        <v>140</v>
      </c>
      <c r="D10" s="296" t="s">
        <v>3</v>
      </c>
      <c r="E10" s="280" t="s">
        <v>97</v>
      </c>
      <c r="F10" s="280" t="s">
        <v>148</v>
      </c>
      <c r="G10" s="317" t="s">
        <v>121</v>
      </c>
      <c r="H10" s="283" t="s">
        <v>136</v>
      </c>
      <c r="I10" s="320" t="s">
        <v>135</v>
      </c>
      <c r="J10" s="321"/>
      <c r="K10" s="321"/>
      <c r="L10" s="321"/>
      <c r="M10" s="321"/>
      <c r="N10" s="321"/>
      <c r="O10" s="322"/>
    </row>
    <row r="11" spans="2:15" s="156" customFormat="1" ht="17.25" customHeight="1" thickBot="1">
      <c r="B11" s="272"/>
      <c r="C11" s="275"/>
      <c r="D11" s="297"/>
      <c r="E11" s="281"/>
      <c r="F11" s="281"/>
      <c r="G11" s="318"/>
      <c r="H11" s="284"/>
      <c r="I11" s="323"/>
      <c r="J11" s="324"/>
      <c r="K11" s="324"/>
      <c r="L11" s="324"/>
      <c r="M11" s="324"/>
      <c r="N11" s="324"/>
      <c r="O11" s="325"/>
    </row>
    <row r="12" spans="2:15" s="156" customFormat="1" ht="66" customHeight="1" thickBot="1">
      <c r="B12" s="273"/>
      <c r="C12" s="276"/>
      <c r="D12" s="298"/>
      <c r="E12" s="282"/>
      <c r="F12" s="282"/>
      <c r="G12" s="319"/>
      <c r="H12" s="285"/>
      <c r="I12" s="237" t="s">
        <v>57</v>
      </c>
      <c r="J12" s="228" t="s">
        <v>58</v>
      </c>
      <c r="K12" s="228" t="s">
        <v>59</v>
      </c>
      <c r="L12" s="228" t="s">
        <v>60</v>
      </c>
      <c r="M12" s="228" t="s">
        <v>101</v>
      </c>
      <c r="N12" s="228" t="s">
        <v>102</v>
      </c>
      <c r="O12" s="229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114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20.25">
      <c r="B14" s="151" t="s">
        <v>12</v>
      </c>
      <c r="C14" s="166" t="s">
        <v>110</v>
      </c>
      <c r="D14" s="223"/>
      <c r="E14" s="204">
        <f>SUM(E15:E25)</f>
        <v>0</v>
      </c>
      <c r="F14" s="204">
        <f>SUM(F15:F25)</f>
        <v>0</v>
      </c>
      <c r="G14" s="204">
        <f>SUM(G15:G25)</f>
        <v>0</v>
      </c>
      <c r="H14" s="204">
        <f aca="true" t="shared" si="0" ref="H14:O14">SUM(H15:H25)</f>
        <v>0</v>
      </c>
      <c r="I14" s="204">
        <f t="shared" si="0"/>
        <v>0</v>
      </c>
      <c r="J14" s="204">
        <f>SUM(J15:J25)</f>
        <v>0</v>
      </c>
      <c r="K14" s="204">
        <f t="shared" si="0"/>
        <v>0</v>
      </c>
      <c r="L14" s="204">
        <f t="shared" si="0"/>
        <v>0</v>
      </c>
      <c r="M14" s="204">
        <f t="shared" si="0"/>
        <v>0</v>
      </c>
      <c r="N14" s="204">
        <f t="shared" si="0"/>
        <v>0</v>
      </c>
      <c r="O14" s="205">
        <f t="shared" si="0"/>
        <v>0</v>
      </c>
    </row>
    <row r="15" spans="2:15" ht="20.25">
      <c r="B15" s="28">
        <v>1</v>
      </c>
      <c r="C15" s="117" t="s">
        <v>38</v>
      </c>
      <c r="D15" s="206">
        <v>611100</v>
      </c>
      <c r="E15" s="207"/>
      <c r="F15" s="207"/>
      <c r="G15" s="207"/>
      <c r="H15" s="208">
        <f>SUM(I15:O15)</f>
        <v>0</v>
      </c>
      <c r="I15" s="207"/>
      <c r="J15" s="207"/>
      <c r="K15" s="207"/>
      <c r="L15" s="207"/>
      <c r="M15" s="207"/>
      <c r="N15" s="207"/>
      <c r="O15" s="209"/>
    </row>
    <row r="16" spans="2:15" ht="37.5">
      <c r="B16" s="33">
        <v>2</v>
      </c>
      <c r="C16" s="126" t="s">
        <v>80</v>
      </c>
      <c r="D16" s="210">
        <v>611200</v>
      </c>
      <c r="E16" s="207"/>
      <c r="F16" s="207"/>
      <c r="G16" s="207"/>
      <c r="H16" s="208">
        <f aca="true" t="shared" si="1" ref="H16:H62">SUM(I16:O16)</f>
        <v>0</v>
      </c>
      <c r="I16" s="207"/>
      <c r="J16" s="207"/>
      <c r="K16" s="207"/>
      <c r="L16" s="207"/>
      <c r="M16" s="207"/>
      <c r="N16" s="207"/>
      <c r="O16" s="209"/>
    </row>
    <row r="17" spans="2:15" ht="20.25">
      <c r="B17" s="33">
        <v>3</v>
      </c>
      <c r="C17" s="119" t="s">
        <v>14</v>
      </c>
      <c r="D17" s="210">
        <v>613100</v>
      </c>
      <c r="E17" s="207"/>
      <c r="F17" s="207"/>
      <c r="G17" s="207"/>
      <c r="H17" s="208">
        <f t="shared" si="1"/>
        <v>0</v>
      </c>
      <c r="I17" s="207"/>
      <c r="J17" s="207"/>
      <c r="K17" s="207"/>
      <c r="L17" s="207"/>
      <c r="M17" s="207"/>
      <c r="N17" s="207"/>
      <c r="O17" s="209"/>
    </row>
    <row r="18" spans="2:15" ht="37.5">
      <c r="B18" s="33">
        <v>4</v>
      </c>
      <c r="C18" s="126" t="s">
        <v>81</v>
      </c>
      <c r="D18" s="210">
        <v>613200</v>
      </c>
      <c r="E18" s="207"/>
      <c r="F18" s="207"/>
      <c r="G18" s="207"/>
      <c r="H18" s="208">
        <f t="shared" si="1"/>
        <v>0</v>
      </c>
      <c r="I18" s="207"/>
      <c r="J18" s="207"/>
      <c r="K18" s="207"/>
      <c r="L18" s="207"/>
      <c r="M18" s="207"/>
      <c r="N18" s="207"/>
      <c r="O18" s="209"/>
    </row>
    <row r="19" spans="2:15" ht="37.5">
      <c r="B19" s="33">
        <v>5</v>
      </c>
      <c r="C19" s="126" t="s">
        <v>16</v>
      </c>
      <c r="D19" s="210">
        <v>613300</v>
      </c>
      <c r="E19" s="207"/>
      <c r="F19" s="207"/>
      <c r="G19" s="207"/>
      <c r="H19" s="208">
        <f t="shared" si="1"/>
        <v>0</v>
      </c>
      <c r="I19" s="207"/>
      <c r="J19" s="207"/>
      <c r="K19" s="207"/>
      <c r="L19" s="207"/>
      <c r="M19" s="207"/>
      <c r="N19" s="207"/>
      <c r="O19" s="209"/>
    </row>
    <row r="20" spans="2:15" ht="20.25">
      <c r="B20" s="33">
        <v>6</v>
      </c>
      <c r="C20" s="119" t="s">
        <v>40</v>
      </c>
      <c r="D20" s="210">
        <v>613400</v>
      </c>
      <c r="E20" s="207"/>
      <c r="F20" s="207"/>
      <c r="G20" s="207"/>
      <c r="H20" s="208">
        <f t="shared" si="1"/>
        <v>0</v>
      </c>
      <c r="I20" s="207"/>
      <c r="J20" s="207"/>
      <c r="K20" s="207"/>
      <c r="L20" s="207"/>
      <c r="M20" s="207"/>
      <c r="N20" s="207"/>
      <c r="O20" s="209"/>
    </row>
    <row r="21" spans="2:15" ht="37.5">
      <c r="B21" s="33">
        <v>7</v>
      </c>
      <c r="C21" s="126" t="s">
        <v>41</v>
      </c>
      <c r="D21" s="210">
        <v>613500</v>
      </c>
      <c r="E21" s="207"/>
      <c r="F21" s="207"/>
      <c r="G21" s="207"/>
      <c r="H21" s="208">
        <f t="shared" si="1"/>
        <v>0</v>
      </c>
      <c r="I21" s="207"/>
      <c r="J21" s="207"/>
      <c r="K21" s="207"/>
      <c r="L21" s="207"/>
      <c r="M21" s="207"/>
      <c r="N21" s="207"/>
      <c r="O21" s="209"/>
    </row>
    <row r="22" spans="2:15" ht="20.25">
      <c r="B22" s="33">
        <v>8</v>
      </c>
      <c r="C22" s="119" t="s">
        <v>105</v>
      </c>
      <c r="D22" s="210">
        <v>613600</v>
      </c>
      <c r="E22" s="207"/>
      <c r="F22" s="207"/>
      <c r="G22" s="207"/>
      <c r="H22" s="208">
        <f t="shared" si="1"/>
        <v>0</v>
      </c>
      <c r="I22" s="207"/>
      <c r="J22" s="207"/>
      <c r="K22" s="207"/>
      <c r="L22" s="207"/>
      <c r="M22" s="207"/>
      <c r="N22" s="207"/>
      <c r="O22" s="209"/>
    </row>
    <row r="23" spans="2:15" ht="20.25">
      <c r="B23" s="33">
        <v>9</v>
      </c>
      <c r="C23" s="119" t="s">
        <v>18</v>
      </c>
      <c r="D23" s="210">
        <v>613700</v>
      </c>
      <c r="E23" s="207"/>
      <c r="F23" s="207"/>
      <c r="G23" s="207"/>
      <c r="H23" s="208">
        <f t="shared" si="1"/>
        <v>0</v>
      </c>
      <c r="I23" s="207"/>
      <c r="J23" s="207"/>
      <c r="K23" s="207"/>
      <c r="L23" s="207"/>
      <c r="M23" s="207"/>
      <c r="N23" s="207"/>
      <c r="O23" s="209"/>
    </row>
    <row r="24" spans="2:15" ht="37.5">
      <c r="B24" s="33">
        <v>10</v>
      </c>
      <c r="C24" s="126" t="s">
        <v>83</v>
      </c>
      <c r="D24" s="210">
        <v>613800</v>
      </c>
      <c r="E24" s="207"/>
      <c r="F24" s="207"/>
      <c r="G24" s="207"/>
      <c r="H24" s="208">
        <f t="shared" si="1"/>
        <v>0</v>
      </c>
      <c r="I24" s="207"/>
      <c r="J24" s="207"/>
      <c r="K24" s="207"/>
      <c r="L24" s="207"/>
      <c r="M24" s="207"/>
      <c r="N24" s="207"/>
      <c r="O24" s="209"/>
    </row>
    <row r="25" spans="2:15" ht="37.5">
      <c r="B25" s="33">
        <v>11</v>
      </c>
      <c r="C25" s="126" t="s">
        <v>20</v>
      </c>
      <c r="D25" s="210">
        <v>613900</v>
      </c>
      <c r="E25" s="207"/>
      <c r="F25" s="207"/>
      <c r="G25" s="207"/>
      <c r="H25" s="208">
        <f t="shared" si="1"/>
        <v>0</v>
      </c>
      <c r="I25" s="207"/>
      <c r="J25" s="207"/>
      <c r="K25" s="207"/>
      <c r="L25" s="207"/>
      <c r="M25" s="207"/>
      <c r="N25" s="207"/>
      <c r="O25" s="209"/>
    </row>
    <row r="26" spans="2:15" ht="65.25" customHeight="1" thickBot="1">
      <c r="B26" s="151" t="s">
        <v>21</v>
      </c>
      <c r="C26" s="163" t="s">
        <v>109</v>
      </c>
      <c r="D26" s="211">
        <v>614000</v>
      </c>
      <c r="E26" s="204">
        <f>E27+E30+E32+E41+E44+E46</f>
        <v>0</v>
      </c>
      <c r="F26" s="204">
        <f aca="true" t="shared" si="2" ref="F26:O26">F27+F30+F32+F41+F44+F46</f>
        <v>0</v>
      </c>
      <c r="G26" s="204">
        <f t="shared" si="2"/>
        <v>0</v>
      </c>
      <c r="H26" s="204">
        <f t="shared" si="2"/>
        <v>0</v>
      </c>
      <c r="I26" s="204">
        <f t="shared" si="2"/>
        <v>0</v>
      </c>
      <c r="J26" s="204">
        <f t="shared" si="2"/>
        <v>0</v>
      </c>
      <c r="K26" s="204">
        <f t="shared" si="2"/>
        <v>0</v>
      </c>
      <c r="L26" s="204">
        <f t="shared" si="2"/>
        <v>0</v>
      </c>
      <c r="M26" s="204">
        <f t="shared" si="2"/>
        <v>0</v>
      </c>
      <c r="N26" s="204">
        <f t="shared" si="2"/>
        <v>0</v>
      </c>
      <c r="O26" s="205">
        <f t="shared" si="2"/>
        <v>0</v>
      </c>
    </row>
    <row r="27" spans="2:15" ht="20.25">
      <c r="B27" s="138">
        <v>1</v>
      </c>
      <c r="C27" s="126" t="s">
        <v>85</v>
      </c>
      <c r="D27" s="214">
        <v>614100</v>
      </c>
      <c r="E27" s="226">
        <f>E28+E29</f>
        <v>0</v>
      </c>
      <c r="F27" s="226">
        <f>F28+F29</f>
        <v>0</v>
      </c>
      <c r="G27" s="226">
        <f>G28+G29</f>
        <v>0</v>
      </c>
      <c r="H27" s="226">
        <f>H28+H29</f>
        <v>0</v>
      </c>
      <c r="I27" s="226">
        <f>I28+I29</f>
        <v>0</v>
      </c>
      <c r="J27" s="226">
        <f aca="true" t="shared" si="3" ref="J27:O27">J28+J29</f>
        <v>0</v>
      </c>
      <c r="K27" s="226">
        <f t="shared" si="3"/>
        <v>0</v>
      </c>
      <c r="L27" s="226">
        <f t="shared" si="3"/>
        <v>0</v>
      </c>
      <c r="M27" s="226">
        <f t="shared" si="3"/>
        <v>0</v>
      </c>
      <c r="N27" s="226">
        <f t="shared" si="3"/>
        <v>0</v>
      </c>
      <c r="O27" s="227">
        <f t="shared" si="3"/>
        <v>0</v>
      </c>
    </row>
    <row r="28" spans="2:15" ht="20.25">
      <c r="B28" s="138"/>
      <c r="C28" s="123"/>
      <c r="D28" s="214"/>
      <c r="E28" s="207"/>
      <c r="F28" s="207"/>
      <c r="G28" s="207"/>
      <c r="H28" s="208">
        <f t="shared" si="1"/>
        <v>0</v>
      </c>
      <c r="I28" s="215"/>
      <c r="J28" s="215"/>
      <c r="K28" s="215"/>
      <c r="L28" s="215"/>
      <c r="M28" s="215"/>
      <c r="N28" s="215"/>
      <c r="O28" s="216"/>
    </row>
    <row r="29" spans="2:15" ht="20.25">
      <c r="B29" s="138"/>
      <c r="C29" s="123"/>
      <c r="D29" s="214"/>
      <c r="E29" s="207"/>
      <c r="F29" s="207"/>
      <c r="G29" s="207"/>
      <c r="H29" s="208">
        <f t="shared" si="1"/>
        <v>0</v>
      </c>
      <c r="I29" s="215"/>
      <c r="J29" s="215"/>
      <c r="K29" s="215"/>
      <c r="L29" s="215"/>
      <c r="M29" s="215"/>
      <c r="N29" s="215"/>
      <c r="O29" s="216"/>
    </row>
    <row r="30" spans="2:15" ht="20.25">
      <c r="B30" s="138">
        <v>2</v>
      </c>
      <c r="C30" s="123" t="s">
        <v>86</v>
      </c>
      <c r="D30" s="214">
        <v>614200</v>
      </c>
      <c r="E30" s="208">
        <f>E31</f>
        <v>0</v>
      </c>
      <c r="F30" s="208">
        <f aca="true" t="shared" si="4" ref="F30:O30">F31</f>
        <v>0</v>
      </c>
      <c r="G30" s="208">
        <f t="shared" si="4"/>
        <v>0</v>
      </c>
      <c r="H30" s="208">
        <f t="shared" si="4"/>
        <v>0</v>
      </c>
      <c r="I30" s="208">
        <f t="shared" si="4"/>
        <v>0</v>
      </c>
      <c r="J30" s="208">
        <f t="shared" si="4"/>
        <v>0</v>
      </c>
      <c r="K30" s="208">
        <f t="shared" si="4"/>
        <v>0</v>
      </c>
      <c r="L30" s="208">
        <f t="shared" si="4"/>
        <v>0</v>
      </c>
      <c r="M30" s="208">
        <f t="shared" si="4"/>
        <v>0</v>
      </c>
      <c r="N30" s="208">
        <f t="shared" si="4"/>
        <v>0</v>
      </c>
      <c r="O30" s="217">
        <f t="shared" si="4"/>
        <v>0</v>
      </c>
    </row>
    <row r="31" spans="2:15" ht="20.25">
      <c r="B31" s="138"/>
      <c r="C31" s="123"/>
      <c r="D31" s="214"/>
      <c r="E31" s="207"/>
      <c r="F31" s="207"/>
      <c r="G31" s="207"/>
      <c r="H31" s="208">
        <f t="shared" si="1"/>
        <v>0</v>
      </c>
      <c r="I31" s="215"/>
      <c r="J31" s="215"/>
      <c r="K31" s="215"/>
      <c r="L31" s="215"/>
      <c r="M31" s="215"/>
      <c r="N31" s="215"/>
      <c r="O31" s="216"/>
    </row>
    <row r="32" spans="2:15" ht="37.5">
      <c r="B32" s="138">
        <v>3</v>
      </c>
      <c r="C32" s="126" t="s">
        <v>87</v>
      </c>
      <c r="D32" s="214">
        <v>614300</v>
      </c>
      <c r="E32" s="208">
        <f>SUM(E33:E40)</f>
        <v>0</v>
      </c>
      <c r="F32" s="208">
        <f aca="true" t="shared" si="5" ref="F32:O32">SUM(F33:F40)</f>
        <v>0</v>
      </c>
      <c r="G32" s="208">
        <f t="shared" si="5"/>
        <v>0</v>
      </c>
      <c r="H32" s="208">
        <f t="shared" si="5"/>
        <v>0</v>
      </c>
      <c r="I32" s="208">
        <f t="shared" si="5"/>
        <v>0</v>
      </c>
      <c r="J32" s="208">
        <f t="shared" si="5"/>
        <v>0</v>
      </c>
      <c r="K32" s="208">
        <f t="shared" si="5"/>
        <v>0</v>
      </c>
      <c r="L32" s="208">
        <f t="shared" si="5"/>
        <v>0</v>
      </c>
      <c r="M32" s="208">
        <f t="shared" si="5"/>
        <v>0</v>
      </c>
      <c r="N32" s="208">
        <f t="shared" si="5"/>
        <v>0</v>
      </c>
      <c r="O32" s="217">
        <f t="shared" si="5"/>
        <v>0</v>
      </c>
    </row>
    <row r="33" spans="2:15" ht="20.25">
      <c r="B33" s="138"/>
      <c r="C33" s="123"/>
      <c r="D33" s="214"/>
      <c r="E33" s="207"/>
      <c r="F33" s="207"/>
      <c r="G33" s="207"/>
      <c r="H33" s="208">
        <f t="shared" si="1"/>
        <v>0</v>
      </c>
      <c r="I33" s="215"/>
      <c r="J33" s="215"/>
      <c r="K33" s="215"/>
      <c r="L33" s="215"/>
      <c r="M33" s="215"/>
      <c r="N33" s="215"/>
      <c r="O33" s="216"/>
    </row>
    <row r="34" spans="2:15" ht="20.25">
      <c r="B34" s="138"/>
      <c r="C34" s="123"/>
      <c r="D34" s="214"/>
      <c r="E34" s="207"/>
      <c r="F34" s="207"/>
      <c r="G34" s="207"/>
      <c r="H34" s="208">
        <f t="shared" si="1"/>
        <v>0</v>
      </c>
      <c r="I34" s="215"/>
      <c r="J34" s="215"/>
      <c r="K34" s="215"/>
      <c r="L34" s="215"/>
      <c r="M34" s="215"/>
      <c r="N34" s="215"/>
      <c r="O34" s="216"/>
    </row>
    <row r="35" spans="2:15" ht="20.25">
      <c r="B35" s="138"/>
      <c r="C35" s="123"/>
      <c r="D35" s="214"/>
      <c r="E35" s="207"/>
      <c r="F35" s="207"/>
      <c r="G35" s="207"/>
      <c r="H35" s="208">
        <f t="shared" si="1"/>
        <v>0</v>
      </c>
      <c r="I35" s="215"/>
      <c r="J35" s="215"/>
      <c r="K35" s="215"/>
      <c r="L35" s="215"/>
      <c r="M35" s="215"/>
      <c r="N35" s="215"/>
      <c r="O35" s="216"/>
    </row>
    <row r="36" spans="2:15" ht="20.25">
      <c r="B36" s="138"/>
      <c r="C36" s="123"/>
      <c r="D36" s="214"/>
      <c r="E36" s="207"/>
      <c r="F36" s="207"/>
      <c r="G36" s="207"/>
      <c r="H36" s="208">
        <f t="shared" si="1"/>
        <v>0</v>
      </c>
      <c r="I36" s="215"/>
      <c r="J36" s="215"/>
      <c r="K36" s="215"/>
      <c r="L36" s="215"/>
      <c r="M36" s="215"/>
      <c r="N36" s="215"/>
      <c r="O36" s="216"/>
    </row>
    <row r="37" spans="2:15" ht="20.25">
      <c r="B37" s="33"/>
      <c r="C37" s="142"/>
      <c r="D37" s="210"/>
      <c r="E37" s="209"/>
      <c r="F37" s="209"/>
      <c r="G37" s="209"/>
      <c r="H37" s="217">
        <f t="shared" si="1"/>
        <v>0</v>
      </c>
      <c r="I37" s="209"/>
      <c r="J37" s="209"/>
      <c r="K37" s="209"/>
      <c r="L37" s="209"/>
      <c r="M37" s="209"/>
      <c r="N37" s="209"/>
      <c r="O37" s="209"/>
    </row>
    <row r="38" spans="2:15" ht="20.25">
      <c r="B38" s="138"/>
      <c r="C38" s="123"/>
      <c r="D38" s="214"/>
      <c r="E38" s="207"/>
      <c r="F38" s="207"/>
      <c r="G38" s="207"/>
      <c r="H38" s="208">
        <f t="shared" si="1"/>
        <v>0</v>
      </c>
      <c r="I38" s="215"/>
      <c r="J38" s="215"/>
      <c r="K38" s="215"/>
      <c r="L38" s="215"/>
      <c r="M38" s="215"/>
      <c r="N38" s="215"/>
      <c r="O38" s="216"/>
    </row>
    <row r="39" spans="2:15" ht="20.25">
      <c r="B39" s="138"/>
      <c r="C39" s="123"/>
      <c r="D39" s="214"/>
      <c r="E39" s="207"/>
      <c r="F39" s="207"/>
      <c r="G39" s="207"/>
      <c r="H39" s="208">
        <f t="shared" si="1"/>
        <v>0</v>
      </c>
      <c r="I39" s="215"/>
      <c r="J39" s="215"/>
      <c r="K39" s="215"/>
      <c r="L39" s="215"/>
      <c r="M39" s="215"/>
      <c r="N39" s="215"/>
      <c r="O39" s="216"/>
    </row>
    <row r="40" spans="2:15" ht="20.25">
      <c r="B40" s="33"/>
      <c r="C40" s="142"/>
      <c r="D40" s="210"/>
      <c r="E40" s="209"/>
      <c r="F40" s="209"/>
      <c r="G40" s="209"/>
      <c r="H40" s="217">
        <f t="shared" si="1"/>
        <v>0</v>
      </c>
      <c r="I40" s="209"/>
      <c r="J40" s="209"/>
      <c r="K40" s="209"/>
      <c r="L40" s="209"/>
      <c r="M40" s="209"/>
      <c r="N40" s="209"/>
      <c r="O40" s="209"/>
    </row>
    <row r="41" spans="2:15" ht="20.25">
      <c r="B41" s="138">
        <v>4</v>
      </c>
      <c r="C41" s="123" t="s">
        <v>88</v>
      </c>
      <c r="D41" s="214">
        <v>614700</v>
      </c>
      <c r="E41" s="208">
        <f>SUM(E42:E43)</f>
        <v>0</v>
      </c>
      <c r="F41" s="208">
        <f aca="true" t="shared" si="6" ref="F41:O41">SUM(F42:F43)</f>
        <v>0</v>
      </c>
      <c r="G41" s="208">
        <f t="shared" si="6"/>
        <v>0</v>
      </c>
      <c r="H41" s="208">
        <f t="shared" si="6"/>
        <v>0</v>
      </c>
      <c r="I41" s="208">
        <f t="shared" si="6"/>
        <v>0</v>
      </c>
      <c r="J41" s="208">
        <f t="shared" si="6"/>
        <v>0</v>
      </c>
      <c r="K41" s="208">
        <f t="shared" si="6"/>
        <v>0</v>
      </c>
      <c r="L41" s="208">
        <f t="shared" si="6"/>
        <v>0</v>
      </c>
      <c r="M41" s="208">
        <f t="shared" si="6"/>
        <v>0</v>
      </c>
      <c r="N41" s="208">
        <f t="shared" si="6"/>
        <v>0</v>
      </c>
      <c r="O41" s="217">
        <f t="shared" si="6"/>
        <v>0</v>
      </c>
    </row>
    <row r="42" spans="2:15" ht="20.25">
      <c r="B42" s="138"/>
      <c r="C42" s="123"/>
      <c r="D42" s="214"/>
      <c r="E42" s="207"/>
      <c r="F42" s="207"/>
      <c r="G42" s="207"/>
      <c r="H42" s="208">
        <f t="shared" si="1"/>
        <v>0</v>
      </c>
      <c r="I42" s="215"/>
      <c r="J42" s="215"/>
      <c r="K42" s="215"/>
      <c r="L42" s="215"/>
      <c r="M42" s="215"/>
      <c r="N42" s="215"/>
      <c r="O42" s="216"/>
    </row>
    <row r="43" spans="2:15" ht="20.25">
      <c r="B43" s="138"/>
      <c r="C43" s="123"/>
      <c r="D43" s="214"/>
      <c r="E43" s="207"/>
      <c r="F43" s="207"/>
      <c r="G43" s="207"/>
      <c r="H43" s="208">
        <f t="shared" si="1"/>
        <v>0</v>
      </c>
      <c r="I43" s="215"/>
      <c r="J43" s="215"/>
      <c r="K43" s="215"/>
      <c r="L43" s="215"/>
      <c r="M43" s="215"/>
      <c r="N43" s="215"/>
      <c r="O43" s="216"/>
    </row>
    <row r="44" spans="2:15" ht="20.25">
      <c r="B44" s="138">
        <v>5</v>
      </c>
      <c r="C44" s="123" t="s">
        <v>89</v>
      </c>
      <c r="D44" s="214">
        <v>614800</v>
      </c>
      <c r="E44" s="208">
        <f>E45</f>
        <v>0</v>
      </c>
      <c r="F44" s="208">
        <f aca="true" t="shared" si="7" ref="F44:O44">F45</f>
        <v>0</v>
      </c>
      <c r="G44" s="208">
        <f t="shared" si="7"/>
        <v>0</v>
      </c>
      <c r="H44" s="208">
        <f t="shared" si="7"/>
        <v>0</v>
      </c>
      <c r="I44" s="208">
        <f t="shared" si="7"/>
        <v>0</v>
      </c>
      <c r="J44" s="208">
        <f t="shared" si="7"/>
        <v>0</v>
      </c>
      <c r="K44" s="208">
        <f t="shared" si="7"/>
        <v>0</v>
      </c>
      <c r="L44" s="208">
        <f t="shared" si="7"/>
        <v>0</v>
      </c>
      <c r="M44" s="208">
        <f t="shared" si="7"/>
        <v>0</v>
      </c>
      <c r="N44" s="208">
        <f t="shared" si="7"/>
        <v>0</v>
      </c>
      <c r="O44" s="217">
        <f t="shared" si="7"/>
        <v>0</v>
      </c>
    </row>
    <row r="45" spans="2:15" ht="20.25">
      <c r="B45" s="138"/>
      <c r="C45" s="123"/>
      <c r="D45" s="214"/>
      <c r="E45" s="207"/>
      <c r="F45" s="207"/>
      <c r="G45" s="207"/>
      <c r="H45" s="208">
        <f t="shared" si="1"/>
        <v>0</v>
      </c>
      <c r="I45" s="215"/>
      <c r="J45" s="215"/>
      <c r="K45" s="215"/>
      <c r="L45" s="215"/>
      <c r="M45" s="215"/>
      <c r="N45" s="215"/>
      <c r="O45" s="216"/>
    </row>
    <row r="46" spans="2:15" ht="20.25">
      <c r="B46" s="138">
        <v>6</v>
      </c>
      <c r="C46" s="123" t="s">
        <v>90</v>
      </c>
      <c r="D46" s="214">
        <v>614900</v>
      </c>
      <c r="E46" s="208">
        <f>E47</f>
        <v>0</v>
      </c>
      <c r="F46" s="208">
        <f aca="true" t="shared" si="8" ref="F46:O46">F47</f>
        <v>0</v>
      </c>
      <c r="G46" s="208">
        <f t="shared" si="8"/>
        <v>0</v>
      </c>
      <c r="H46" s="208">
        <f t="shared" si="8"/>
        <v>0</v>
      </c>
      <c r="I46" s="208">
        <f t="shared" si="8"/>
        <v>0</v>
      </c>
      <c r="J46" s="208">
        <f t="shared" si="8"/>
        <v>0</v>
      </c>
      <c r="K46" s="208">
        <f t="shared" si="8"/>
        <v>0</v>
      </c>
      <c r="L46" s="208">
        <f t="shared" si="8"/>
        <v>0</v>
      </c>
      <c r="M46" s="208">
        <f t="shared" si="8"/>
        <v>0</v>
      </c>
      <c r="N46" s="208">
        <f t="shared" si="8"/>
        <v>0</v>
      </c>
      <c r="O46" s="217">
        <f t="shared" si="8"/>
        <v>0</v>
      </c>
    </row>
    <row r="47" spans="2:15" ht="20.25">
      <c r="B47" s="138"/>
      <c r="C47" s="118"/>
      <c r="D47" s="218"/>
      <c r="E47" s="207"/>
      <c r="F47" s="207"/>
      <c r="G47" s="207"/>
      <c r="H47" s="208">
        <f t="shared" si="1"/>
        <v>0</v>
      </c>
      <c r="I47" s="215"/>
      <c r="J47" s="215"/>
      <c r="K47" s="215"/>
      <c r="L47" s="215"/>
      <c r="M47" s="215"/>
      <c r="N47" s="215"/>
      <c r="O47" s="216"/>
    </row>
    <row r="48" spans="2:15" ht="38.25" thickBot="1">
      <c r="B48" s="151" t="s">
        <v>23</v>
      </c>
      <c r="C48" s="163" t="s">
        <v>107</v>
      </c>
      <c r="D48" s="211">
        <v>615000</v>
      </c>
      <c r="E48" s="204">
        <f>E49+E52</f>
        <v>0</v>
      </c>
      <c r="F48" s="204">
        <f aca="true" t="shared" si="9" ref="F48:O48">F49+F52</f>
        <v>0</v>
      </c>
      <c r="G48" s="204">
        <f t="shared" si="9"/>
        <v>0</v>
      </c>
      <c r="H48" s="204">
        <f t="shared" si="9"/>
        <v>0</v>
      </c>
      <c r="I48" s="204">
        <f t="shared" si="9"/>
        <v>0</v>
      </c>
      <c r="J48" s="204">
        <f t="shared" si="9"/>
        <v>0</v>
      </c>
      <c r="K48" s="204">
        <f t="shared" si="9"/>
        <v>0</v>
      </c>
      <c r="L48" s="204">
        <f t="shared" si="9"/>
        <v>0</v>
      </c>
      <c r="M48" s="204">
        <f t="shared" si="9"/>
        <v>0</v>
      </c>
      <c r="N48" s="204">
        <f t="shared" si="9"/>
        <v>0</v>
      </c>
      <c r="O48" s="205">
        <f t="shared" si="9"/>
        <v>0</v>
      </c>
    </row>
    <row r="49" spans="2:15" ht="37.5">
      <c r="B49" s="138">
        <v>1</v>
      </c>
      <c r="C49" s="126" t="s">
        <v>91</v>
      </c>
      <c r="D49" s="214">
        <v>615100</v>
      </c>
      <c r="E49" s="226">
        <f>SUM(E50:E51)</f>
        <v>0</v>
      </c>
      <c r="F49" s="226">
        <f aca="true" t="shared" si="10" ref="F49:O49">SUM(F50:F51)</f>
        <v>0</v>
      </c>
      <c r="G49" s="226">
        <f t="shared" si="10"/>
        <v>0</v>
      </c>
      <c r="H49" s="226">
        <f t="shared" si="10"/>
        <v>0</v>
      </c>
      <c r="I49" s="226">
        <f t="shared" si="10"/>
        <v>0</v>
      </c>
      <c r="J49" s="226">
        <f t="shared" si="10"/>
        <v>0</v>
      </c>
      <c r="K49" s="226">
        <f t="shared" si="10"/>
        <v>0</v>
      </c>
      <c r="L49" s="226">
        <f t="shared" si="10"/>
        <v>0</v>
      </c>
      <c r="M49" s="226">
        <f t="shared" si="10"/>
        <v>0</v>
      </c>
      <c r="N49" s="226">
        <f t="shared" si="10"/>
        <v>0</v>
      </c>
      <c r="O49" s="227">
        <f t="shared" si="10"/>
        <v>0</v>
      </c>
    </row>
    <row r="50" spans="2:15" ht="20.25">
      <c r="B50" s="138"/>
      <c r="C50" s="123"/>
      <c r="D50" s="214"/>
      <c r="E50" s="215"/>
      <c r="F50" s="215"/>
      <c r="G50" s="215"/>
      <c r="H50" s="208">
        <f t="shared" si="1"/>
        <v>0</v>
      </c>
      <c r="I50" s="215"/>
      <c r="J50" s="215"/>
      <c r="K50" s="215"/>
      <c r="L50" s="215"/>
      <c r="M50" s="215"/>
      <c r="N50" s="215"/>
      <c r="O50" s="216"/>
    </row>
    <row r="51" spans="2:15" ht="20.25">
      <c r="B51" s="138"/>
      <c r="C51" s="123"/>
      <c r="D51" s="214"/>
      <c r="E51" s="215"/>
      <c r="F51" s="215"/>
      <c r="G51" s="215"/>
      <c r="H51" s="208">
        <f t="shared" si="1"/>
        <v>0</v>
      </c>
      <c r="I51" s="215"/>
      <c r="J51" s="215"/>
      <c r="K51" s="215"/>
      <c r="L51" s="215"/>
      <c r="M51" s="215"/>
      <c r="N51" s="215"/>
      <c r="O51" s="216"/>
    </row>
    <row r="52" spans="2:15" ht="37.5">
      <c r="B52" s="138">
        <v>2</v>
      </c>
      <c r="C52" s="125" t="s">
        <v>92</v>
      </c>
      <c r="D52" s="214">
        <v>615200</v>
      </c>
      <c r="E52" s="226">
        <f>E53</f>
        <v>0</v>
      </c>
      <c r="F52" s="226">
        <f aca="true" t="shared" si="11" ref="F52:O52">F53</f>
        <v>0</v>
      </c>
      <c r="G52" s="226">
        <f t="shared" si="11"/>
        <v>0</v>
      </c>
      <c r="H52" s="226">
        <f t="shared" si="11"/>
        <v>0</v>
      </c>
      <c r="I52" s="226">
        <f t="shared" si="11"/>
        <v>0</v>
      </c>
      <c r="J52" s="226">
        <f t="shared" si="11"/>
        <v>0</v>
      </c>
      <c r="K52" s="226">
        <f t="shared" si="11"/>
        <v>0</v>
      </c>
      <c r="L52" s="226">
        <f t="shared" si="11"/>
        <v>0</v>
      </c>
      <c r="M52" s="226">
        <f t="shared" si="11"/>
        <v>0</v>
      </c>
      <c r="N52" s="226">
        <f t="shared" si="11"/>
        <v>0</v>
      </c>
      <c r="O52" s="227">
        <f t="shared" si="11"/>
        <v>0</v>
      </c>
    </row>
    <row r="53" spans="2:15" ht="20.25">
      <c r="B53" s="138"/>
      <c r="C53" s="125"/>
      <c r="D53" s="214"/>
      <c r="E53" s="215"/>
      <c r="F53" s="215"/>
      <c r="G53" s="215"/>
      <c r="H53" s="208">
        <f t="shared" si="1"/>
        <v>0</v>
      </c>
      <c r="I53" s="215"/>
      <c r="J53" s="215"/>
      <c r="K53" s="215"/>
      <c r="L53" s="215"/>
      <c r="M53" s="215"/>
      <c r="N53" s="215"/>
      <c r="O53" s="216"/>
    </row>
    <row r="54" spans="2:15" ht="37.5">
      <c r="B54" s="151" t="s">
        <v>24</v>
      </c>
      <c r="C54" s="152" t="s">
        <v>48</v>
      </c>
      <c r="D54" s="211">
        <v>616000</v>
      </c>
      <c r="E54" s="204">
        <f>E55</f>
        <v>0</v>
      </c>
      <c r="F54" s="204">
        <f aca="true" t="shared" si="12" ref="F54:O54">F55</f>
        <v>0</v>
      </c>
      <c r="G54" s="204">
        <f t="shared" si="12"/>
        <v>0</v>
      </c>
      <c r="H54" s="204">
        <f t="shared" si="12"/>
        <v>0</v>
      </c>
      <c r="I54" s="204">
        <f t="shared" si="12"/>
        <v>0</v>
      </c>
      <c r="J54" s="204">
        <f t="shared" si="12"/>
        <v>0</v>
      </c>
      <c r="K54" s="204">
        <f t="shared" si="12"/>
        <v>0</v>
      </c>
      <c r="L54" s="204">
        <f t="shared" si="12"/>
        <v>0</v>
      </c>
      <c r="M54" s="204">
        <f t="shared" si="12"/>
        <v>0</v>
      </c>
      <c r="N54" s="204">
        <f t="shared" si="12"/>
        <v>0</v>
      </c>
      <c r="O54" s="205">
        <f t="shared" si="12"/>
        <v>0</v>
      </c>
    </row>
    <row r="55" spans="2:15" ht="20.25">
      <c r="B55" s="101">
        <v>1</v>
      </c>
      <c r="C55" s="121" t="s">
        <v>93</v>
      </c>
      <c r="D55" s="219">
        <v>616200</v>
      </c>
      <c r="E55" s="220"/>
      <c r="F55" s="220"/>
      <c r="G55" s="220"/>
      <c r="H55" s="208">
        <f t="shared" si="1"/>
        <v>0</v>
      </c>
      <c r="I55" s="220"/>
      <c r="J55" s="220"/>
      <c r="K55" s="220"/>
      <c r="L55" s="220"/>
      <c r="M55" s="220"/>
      <c r="N55" s="220"/>
      <c r="O55" s="221"/>
    </row>
    <row r="56" spans="2:15" ht="57" thickBot="1">
      <c r="B56" s="151" t="s">
        <v>28</v>
      </c>
      <c r="C56" s="163" t="s">
        <v>120</v>
      </c>
      <c r="D56" s="223"/>
      <c r="E56" s="204">
        <f>SUM(E57:E62)</f>
        <v>0</v>
      </c>
      <c r="F56" s="204">
        <f aca="true" t="shared" si="13" ref="F56:O56">SUM(F57:F62)</f>
        <v>0</v>
      </c>
      <c r="G56" s="204">
        <f t="shared" si="13"/>
        <v>0</v>
      </c>
      <c r="H56" s="204">
        <f t="shared" si="13"/>
        <v>0</v>
      </c>
      <c r="I56" s="204">
        <f t="shared" si="13"/>
        <v>0</v>
      </c>
      <c r="J56" s="204">
        <f t="shared" si="13"/>
        <v>0</v>
      </c>
      <c r="K56" s="204">
        <f t="shared" si="13"/>
        <v>0</v>
      </c>
      <c r="L56" s="204">
        <f t="shared" si="13"/>
        <v>0</v>
      </c>
      <c r="M56" s="204">
        <f t="shared" si="13"/>
        <v>0</v>
      </c>
      <c r="N56" s="204">
        <f t="shared" si="13"/>
        <v>0</v>
      </c>
      <c r="O56" s="205">
        <f t="shared" si="13"/>
        <v>0</v>
      </c>
    </row>
    <row r="57" spans="2:15" ht="37.5">
      <c r="B57" s="33">
        <v>1</v>
      </c>
      <c r="C57" s="132" t="s">
        <v>94</v>
      </c>
      <c r="D57" s="210">
        <v>821100</v>
      </c>
      <c r="E57" s="207"/>
      <c r="F57" s="207"/>
      <c r="G57" s="207"/>
      <c r="H57" s="208">
        <f t="shared" si="1"/>
        <v>0</v>
      </c>
      <c r="I57" s="207"/>
      <c r="J57" s="207"/>
      <c r="K57" s="207"/>
      <c r="L57" s="207"/>
      <c r="M57" s="207"/>
      <c r="N57" s="207"/>
      <c r="O57" s="209"/>
    </row>
    <row r="58" spans="2:15" ht="20.25">
      <c r="B58" s="33">
        <v>2</v>
      </c>
      <c r="C58" s="117" t="s">
        <v>43</v>
      </c>
      <c r="D58" s="222">
        <v>821200</v>
      </c>
      <c r="E58" s="207"/>
      <c r="F58" s="207"/>
      <c r="G58" s="207"/>
      <c r="H58" s="208">
        <f t="shared" si="1"/>
        <v>0</v>
      </c>
      <c r="I58" s="207"/>
      <c r="J58" s="207"/>
      <c r="K58" s="207"/>
      <c r="L58" s="207"/>
      <c r="M58" s="207"/>
      <c r="N58" s="207"/>
      <c r="O58" s="209"/>
    </row>
    <row r="59" spans="2:15" ht="20.25">
      <c r="B59" s="33">
        <v>3</v>
      </c>
      <c r="C59" s="117" t="s">
        <v>44</v>
      </c>
      <c r="D59" s="222">
        <v>821300</v>
      </c>
      <c r="E59" s="207"/>
      <c r="F59" s="207"/>
      <c r="G59" s="207"/>
      <c r="H59" s="208">
        <f t="shared" si="1"/>
        <v>0</v>
      </c>
      <c r="I59" s="207"/>
      <c r="J59" s="207"/>
      <c r="K59" s="207"/>
      <c r="L59" s="207"/>
      <c r="M59" s="207"/>
      <c r="N59" s="207"/>
      <c r="O59" s="209"/>
    </row>
    <row r="60" spans="2:15" ht="37.5">
      <c r="B60" s="33">
        <v>4</v>
      </c>
      <c r="C60" s="125" t="s">
        <v>45</v>
      </c>
      <c r="D60" s="222">
        <v>821400</v>
      </c>
      <c r="E60" s="207"/>
      <c r="F60" s="207"/>
      <c r="G60" s="207"/>
      <c r="H60" s="208">
        <f t="shared" si="1"/>
        <v>0</v>
      </c>
      <c r="I60" s="207"/>
      <c r="J60" s="207"/>
      <c r="K60" s="207"/>
      <c r="L60" s="207"/>
      <c r="M60" s="207"/>
      <c r="N60" s="207"/>
      <c r="O60" s="209"/>
    </row>
    <row r="61" spans="2:15" ht="37.5">
      <c r="B61" s="33">
        <v>5</v>
      </c>
      <c r="C61" s="125" t="s">
        <v>46</v>
      </c>
      <c r="D61" s="222">
        <v>821500</v>
      </c>
      <c r="E61" s="207"/>
      <c r="F61" s="207"/>
      <c r="G61" s="207"/>
      <c r="H61" s="208">
        <f t="shared" si="1"/>
        <v>0</v>
      </c>
      <c r="I61" s="207"/>
      <c r="J61" s="207"/>
      <c r="K61" s="207"/>
      <c r="L61" s="207"/>
      <c r="M61" s="207"/>
      <c r="N61" s="207"/>
      <c r="O61" s="209"/>
    </row>
    <row r="62" spans="2:16" ht="42" customHeight="1">
      <c r="B62" s="33">
        <v>6</v>
      </c>
      <c r="C62" s="125" t="s">
        <v>47</v>
      </c>
      <c r="D62" s="222">
        <v>821600</v>
      </c>
      <c r="E62" s="207"/>
      <c r="F62" s="207"/>
      <c r="G62" s="207"/>
      <c r="H62" s="208">
        <f t="shared" si="1"/>
        <v>0</v>
      </c>
      <c r="I62" s="207"/>
      <c r="J62" s="207"/>
      <c r="K62" s="207"/>
      <c r="L62" s="207"/>
      <c r="M62" s="207"/>
      <c r="N62" s="207"/>
      <c r="O62" s="209"/>
      <c r="P62" s="11"/>
    </row>
    <row r="63" spans="2:16" ht="37.5">
      <c r="B63" s="151"/>
      <c r="C63" s="152" t="s">
        <v>49</v>
      </c>
      <c r="D63" s="223"/>
      <c r="E63" s="204">
        <f>E56+E54+E48+E26+E14</f>
        <v>0</v>
      </c>
      <c r="F63" s="204">
        <f aca="true" t="shared" si="14" ref="F63:O63">F56+F54+F48+F26+F14</f>
        <v>0</v>
      </c>
      <c r="G63" s="204">
        <f t="shared" si="14"/>
        <v>0</v>
      </c>
      <c r="H63" s="204">
        <f t="shared" si="14"/>
        <v>0</v>
      </c>
      <c r="I63" s="204">
        <f t="shared" si="14"/>
        <v>0</v>
      </c>
      <c r="J63" s="204">
        <f t="shared" si="14"/>
        <v>0</v>
      </c>
      <c r="K63" s="204">
        <f t="shared" si="14"/>
        <v>0</v>
      </c>
      <c r="L63" s="204">
        <f t="shared" si="14"/>
        <v>0</v>
      </c>
      <c r="M63" s="204">
        <f t="shared" si="14"/>
        <v>0</v>
      </c>
      <c r="N63" s="204">
        <f t="shared" si="14"/>
        <v>0</v>
      </c>
      <c r="O63" s="205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67"/>
      <c r="D66" s="267"/>
      <c r="E66" s="267"/>
      <c r="F66" s="267"/>
      <c r="G66" s="267"/>
      <c r="H66" s="267"/>
      <c r="I66" s="267"/>
      <c r="J66" s="267"/>
      <c r="K66" s="267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password="CA72" sheet="1" formatCells="0" formatColumns="0" formatRows="0"/>
  <mergeCells count="15">
    <mergeCell ref="B7:K7"/>
    <mergeCell ref="E8:K8"/>
    <mergeCell ref="B1:O1"/>
    <mergeCell ref="M2:N3"/>
    <mergeCell ref="B3:C3"/>
    <mergeCell ref="D3:K3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0" zoomScaleSheetLayoutView="50" zoomScalePageLayoutView="0" workbookViewId="0" topLeftCell="A55">
      <selection activeCell="E48" sqref="E48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92" t="s">
        <v>95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3:15" ht="15.75" customHeight="1">
      <c r="M2" s="294" t="s">
        <v>96</v>
      </c>
      <c r="N2" s="294"/>
      <c r="O2" s="128"/>
    </row>
    <row r="3" spans="2:15" ht="21.75" customHeight="1">
      <c r="B3" s="292" t="s">
        <v>104</v>
      </c>
      <c r="C3" s="292"/>
      <c r="D3" s="295"/>
      <c r="E3" s="295"/>
      <c r="F3" s="295"/>
      <c r="G3" s="295"/>
      <c r="H3" s="295"/>
      <c r="I3" s="295"/>
      <c r="J3" s="295"/>
      <c r="K3" s="295"/>
      <c r="L3" s="108"/>
      <c r="M3" s="294"/>
      <c r="N3" s="294"/>
      <c r="O3" s="175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2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2"/>
    </row>
    <row r="6" spans="2:15" ht="15" customHeight="1">
      <c r="B6" s="150" t="s">
        <v>133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 t="s">
        <v>111</v>
      </c>
      <c r="N6" s="150"/>
      <c r="O6" s="173"/>
    </row>
    <row r="7" spans="2:15" ht="21" customHeight="1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15"/>
      <c r="M7" s="128"/>
      <c r="N7" s="128"/>
      <c r="O7" s="174"/>
    </row>
    <row r="8" spans="2:15" ht="22.5" customHeight="1">
      <c r="B8" s="150" t="s">
        <v>112</v>
      </c>
      <c r="C8" s="150"/>
      <c r="D8" s="150"/>
      <c r="E8" s="316"/>
      <c r="F8" s="316"/>
      <c r="G8" s="316"/>
      <c r="H8" s="316"/>
      <c r="I8" s="316"/>
      <c r="J8" s="316"/>
      <c r="K8" s="316"/>
      <c r="L8" s="150"/>
      <c r="M8" s="150" t="s">
        <v>113</v>
      </c>
      <c r="N8" s="150"/>
      <c r="O8" s="175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1"/>
    </row>
    <row r="10" spans="2:15" s="156" customFormat="1" ht="67.5" customHeight="1">
      <c r="B10" s="271" t="s">
        <v>1</v>
      </c>
      <c r="C10" s="274" t="s">
        <v>140</v>
      </c>
      <c r="D10" s="296" t="s">
        <v>3</v>
      </c>
      <c r="E10" s="280" t="s">
        <v>97</v>
      </c>
      <c r="F10" s="280" t="s">
        <v>148</v>
      </c>
      <c r="G10" s="283" t="s">
        <v>121</v>
      </c>
      <c r="H10" s="283" t="s">
        <v>136</v>
      </c>
      <c r="I10" s="320" t="s">
        <v>135</v>
      </c>
      <c r="J10" s="321"/>
      <c r="K10" s="321"/>
      <c r="L10" s="321"/>
      <c r="M10" s="321"/>
      <c r="N10" s="321"/>
      <c r="O10" s="322"/>
    </row>
    <row r="11" spans="2:15" s="156" customFormat="1" ht="15.75" customHeight="1" thickBot="1">
      <c r="B11" s="272"/>
      <c r="C11" s="275"/>
      <c r="D11" s="297"/>
      <c r="E11" s="281"/>
      <c r="F11" s="281"/>
      <c r="G11" s="284"/>
      <c r="H11" s="284"/>
      <c r="I11" s="323"/>
      <c r="J11" s="324"/>
      <c r="K11" s="324"/>
      <c r="L11" s="324"/>
      <c r="M11" s="324"/>
      <c r="N11" s="324"/>
      <c r="O11" s="325"/>
    </row>
    <row r="12" spans="2:15" s="156" customFormat="1" ht="64.5" customHeight="1" thickBot="1">
      <c r="B12" s="273"/>
      <c r="C12" s="276"/>
      <c r="D12" s="298"/>
      <c r="E12" s="282"/>
      <c r="F12" s="282"/>
      <c r="G12" s="285"/>
      <c r="H12" s="285"/>
      <c r="I12" s="237" t="s">
        <v>57</v>
      </c>
      <c r="J12" s="228" t="s">
        <v>58</v>
      </c>
      <c r="K12" s="228" t="s">
        <v>59</v>
      </c>
      <c r="L12" s="228" t="s">
        <v>60</v>
      </c>
      <c r="M12" s="228" t="s">
        <v>101</v>
      </c>
      <c r="N12" s="228" t="s">
        <v>102</v>
      </c>
      <c r="O12" s="229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114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20.25">
      <c r="B14" s="151" t="s">
        <v>12</v>
      </c>
      <c r="C14" s="166" t="s">
        <v>110</v>
      </c>
      <c r="D14" s="223"/>
      <c r="E14" s="204">
        <f>SUM(E15:E25)</f>
        <v>0</v>
      </c>
      <c r="F14" s="204">
        <f>SUM(F15:F25)</f>
        <v>0</v>
      </c>
      <c r="G14" s="204">
        <f>SUM(G15:G25)</f>
        <v>0</v>
      </c>
      <c r="H14" s="204">
        <f aca="true" t="shared" si="0" ref="H14:O14">SUM(H15:H25)</f>
        <v>0</v>
      </c>
      <c r="I14" s="204">
        <f t="shared" si="0"/>
        <v>0</v>
      </c>
      <c r="J14" s="204">
        <f>SUM(J15:J25)</f>
        <v>0</v>
      </c>
      <c r="K14" s="204">
        <f t="shared" si="0"/>
        <v>0</v>
      </c>
      <c r="L14" s="204">
        <f t="shared" si="0"/>
        <v>0</v>
      </c>
      <c r="M14" s="204">
        <f t="shared" si="0"/>
        <v>0</v>
      </c>
      <c r="N14" s="204">
        <f t="shared" si="0"/>
        <v>0</v>
      </c>
      <c r="O14" s="205">
        <f t="shared" si="0"/>
        <v>0</v>
      </c>
    </row>
    <row r="15" spans="2:15" ht="20.25">
      <c r="B15" s="28">
        <v>1</v>
      </c>
      <c r="C15" s="117" t="s">
        <v>38</v>
      </c>
      <c r="D15" s="206">
        <v>611100</v>
      </c>
      <c r="E15" s="207"/>
      <c r="F15" s="207"/>
      <c r="G15" s="207"/>
      <c r="H15" s="208">
        <f>SUM(I15:O15)</f>
        <v>0</v>
      </c>
      <c r="I15" s="207"/>
      <c r="J15" s="207"/>
      <c r="K15" s="207"/>
      <c r="L15" s="207"/>
      <c r="M15" s="207"/>
      <c r="N15" s="207"/>
      <c r="O15" s="209"/>
    </row>
    <row r="16" spans="2:15" ht="37.5">
      <c r="B16" s="33">
        <v>2</v>
      </c>
      <c r="C16" s="126" t="s">
        <v>80</v>
      </c>
      <c r="D16" s="210">
        <v>611200</v>
      </c>
      <c r="E16" s="207"/>
      <c r="F16" s="207"/>
      <c r="G16" s="207"/>
      <c r="H16" s="208">
        <f aca="true" t="shared" si="1" ref="H16:H62">SUM(I16:O16)</f>
        <v>0</v>
      </c>
      <c r="I16" s="207"/>
      <c r="J16" s="207"/>
      <c r="K16" s="207"/>
      <c r="L16" s="207"/>
      <c r="M16" s="207"/>
      <c r="N16" s="207"/>
      <c r="O16" s="209"/>
    </row>
    <row r="17" spans="2:15" ht="20.25">
      <c r="B17" s="33">
        <v>3</v>
      </c>
      <c r="C17" s="119" t="s">
        <v>14</v>
      </c>
      <c r="D17" s="210">
        <v>613100</v>
      </c>
      <c r="E17" s="207"/>
      <c r="F17" s="207"/>
      <c r="G17" s="207"/>
      <c r="H17" s="208">
        <f t="shared" si="1"/>
        <v>0</v>
      </c>
      <c r="I17" s="207"/>
      <c r="J17" s="207"/>
      <c r="K17" s="207"/>
      <c r="L17" s="207"/>
      <c r="M17" s="207"/>
      <c r="N17" s="207"/>
      <c r="O17" s="209"/>
    </row>
    <row r="18" spans="2:15" ht="37.5">
      <c r="B18" s="33">
        <v>4</v>
      </c>
      <c r="C18" s="126" t="s">
        <v>81</v>
      </c>
      <c r="D18" s="210">
        <v>613200</v>
      </c>
      <c r="E18" s="207"/>
      <c r="F18" s="207"/>
      <c r="G18" s="207"/>
      <c r="H18" s="208">
        <f t="shared" si="1"/>
        <v>0</v>
      </c>
      <c r="I18" s="207"/>
      <c r="J18" s="207"/>
      <c r="K18" s="207"/>
      <c r="L18" s="207"/>
      <c r="M18" s="207"/>
      <c r="N18" s="207"/>
      <c r="O18" s="209"/>
    </row>
    <row r="19" spans="2:15" ht="37.5">
      <c r="B19" s="33">
        <v>5</v>
      </c>
      <c r="C19" s="126" t="s">
        <v>16</v>
      </c>
      <c r="D19" s="210">
        <v>613300</v>
      </c>
      <c r="E19" s="207"/>
      <c r="F19" s="207"/>
      <c r="G19" s="207"/>
      <c r="H19" s="208">
        <f t="shared" si="1"/>
        <v>0</v>
      </c>
      <c r="I19" s="207"/>
      <c r="J19" s="207"/>
      <c r="K19" s="207"/>
      <c r="L19" s="207"/>
      <c r="M19" s="207"/>
      <c r="N19" s="207"/>
      <c r="O19" s="209"/>
    </row>
    <row r="20" spans="2:15" ht="20.25">
      <c r="B20" s="33">
        <v>6</v>
      </c>
      <c r="C20" s="119" t="s">
        <v>40</v>
      </c>
      <c r="D20" s="210">
        <v>613400</v>
      </c>
      <c r="E20" s="207"/>
      <c r="F20" s="207"/>
      <c r="G20" s="207"/>
      <c r="H20" s="208">
        <f t="shared" si="1"/>
        <v>0</v>
      </c>
      <c r="I20" s="207"/>
      <c r="J20" s="207"/>
      <c r="K20" s="207"/>
      <c r="L20" s="207"/>
      <c r="M20" s="207"/>
      <c r="N20" s="207"/>
      <c r="O20" s="209"/>
    </row>
    <row r="21" spans="2:15" ht="37.5">
      <c r="B21" s="33">
        <v>7</v>
      </c>
      <c r="C21" s="126" t="s">
        <v>41</v>
      </c>
      <c r="D21" s="210">
        <v>613500</v>
      </c>
      <c r="E21" s="207"/>
      <c r="F21" s="207"/>
      <c r="G21" s="207"/>
      <c r="H21" s="208">
        <f t="shared" si="1"/>
        <v>0</v>
      </c>
      <c r="I21" s="207"/>
      <c r="J21" s="207"/>
      <c r="K21" s="207"/>
      <c r="L21" s="207"/>
      <c r="M21" s="207"/>
      <c r="N21" s="207"/>
      <c r="O21" s="209"/>
    </row>
    <row r="22" spans="2:15" ht="20.25">
      <c r="B22" s="33">
        <v>8</v>
      </c>
      <c r="C22" s="119" t="s">
        <v>105</v>
      </c>
      <c r="D22" s="210">
        <v>613600</v>
      </c>
      <c r="E22" s="207"/>
      <c r="F22" s="207"/>
      <c r="G22" s="207"/>
      <c r="H22" s="208">
        <f t="shared" si="1"/>
        <v>0</v>
      </c>
      <c r="I22" s="207"/>
      <c r="J22" s="207"/>
      <c r="K22" s="207"/>
      <c r="L22" s="207"/>
      <c r="M22" s="207"/>
      <c r="N22" s="207"/>
      <c r="O22" s="209"/>
    </row>
    <row r="23" spans="2:15" ht="20.25">
      <c r="B23" s="33">
        <v>9</v>
      </c>
      <c r="C23" s="119" t="s">
        <v>18</v>
      </c>
      <c r="D23" s="210">
        <v>613700</v>
      </c>
      <c r="E23" s="207"/>
      <c r="F23" s="207"/>
      <c r="G23" s="207"/>
      <c r="H23" s="208">
        <f t="shared" si="1"/>
        <v>0</v>
      </c>
      <c r="I23" s="207"/>
      <c r="J23" s="207"/>
      <c r="K23" s="207"/>
      <c r="L23" s="207"/>
      <c r="M23" s="207"/>
      <c r="N23" s="207"/>
      <c r="O23" s="209"/>
    </row>
    <row r="24" spans="2:15" ht="37.5">
      <c r="B24" s="33">
        <v>10</v>
      </c>
      <c r="C24" s="126" t="s">
        <v>83</v>
      </c>
      <c r="D24" s="210">
        <v>613800</v>
      </c>
      <c r="E24" s="207"/>
      <c r="F24" s="207"/>
      <c r="G24" s="207"/>
      <c r="H24" s="208">
        <f t="shared" si="1"/>
        <v>0</v>
      </c>
      <c r="I24" s="207"/>
      <c r="J24" s="207"/>
      <c r="K24" s="207"/>
      <c r="L24" s="207"/>
      <c r="M24" s="207"/>
      <c r="N24" s="207"/>
      <c r="O24" s="209"/>
    </row>
    <row r="25" spans="2:15" ht="37.5">
      <c r="B25" s="33">
        <v>11</v>
      </c>
      <c r="C25" s="126" t="s">
        <v>20</v>
      </c>
      <c r="D25" s="210">
        <v>613900</v>
      </c>
      <c r="E25" s="207"/>
      <c r="F25" s="207"/>
      <c r="G25" s="207"/>
      <c r="H25" s="208">
        <f t="shared" si="1"/>
        <v>0</v>
      </c>
      <c r="I25" s="207"/>
      <c r="J25" s="207"/>
      <c r="K25" s="207"/>
      <c r="L25" s="207"/>
      <c r="M25" s="207"/>
      <c r="N25" s="207"/>
      <c r="O25" s="209"/>
    </row>
    <row r="26" spans="2:15" ht="65.25" customHeight="1" thickBot="1">
      <c r="B26" s="151" t="s">
        <v>21</v>
      </c>
      <c r="C26" s="163" t="s">
        <v>109</v>
      </c>
      <c r="D26" s="211">
        <v>614000</v>
      </c>
      <c r="E26" s="204">
        <f>E27+E30+E32+E41+E44+E46</f>
        <v>0</v>
      </c>
      <c r="F26" s="204">
        <f aca="true" t="shared" si="2" ref="F26:O26">F27+F30+F32+F41+F44+F46</f>
        <v>0</v>
      </c>
      <c r="G26" s="204">
        <f t="shared" si="2"/>
        <v>0</v>
      </c>
      <c r="H26" s="204">
        <f t="shared" si="2"/>
        <v>0</v>
      </c>
      <c r="I26" s="204">
        <f t="shared" si="2"/>
        <v>0</v>
      </c>
      <c r="J26" s="204">
        <f t="shared" si="2"/>
        <v>0</v>
      </c>
      <c r="K26" s="204">
        <f t="shared" si="2"/>
        <v>0</v>
      </c>
      <c r="L26" s="204">
        <f t="shared" si="2"/>
        <v>0</v>
      </c>
      <c r="M26" s="204">
        <f t="shared" si="2"/>
        <v>0</v>
      </c>
      <c r="N26" s="204">
        <f t="shared" si="2"/>
        <v>0</v>
      </c>
      <c r="O26" s="205">
        <f t="shared" si="2"/>
        <v>0</v>
      </c>
    </row>
    <row r="27" spans="2:15" ht="20.25">
      <c r="B27" s="138">
        <v>1</v>
      </c>
      <c r="C27" s="126" t="s">
        <v>85</v>
      </c>
      <c r="D27" s="214">
        <v>614100</v>
      </c>
      <c r="E27" s="226">
        <f>E28+E29</f>
        <v>0</v>
      </c>
      <c r="F27" s="226">
        <f>F28+F29</f>
        <v>0</v>
      </c>
      <c r="G27" s="226">
        <f>G28+G29</f>
        <v>0</v>
      </c>
      <c r="H27" s="226">
        <f>H28+H29</f>
        <v>0</v>
      </c>
      <c r="I27" s="226">
        <f>I28+I29</f>
        <v>0</v>
      </c>
      <c r="J27" s="226">
        <f aca="true" t="shared" si="3" ref="J27:O27">J28+J29</f>
        <v>0</v>
      </c>
      <c r="K27" s="226">
        <f t="shared" si="3"/>
        <v>0</v>
      </c>
      <c r="L27" s="226">
        <f t="shared" si="3"/>
        <v>0</v>
      </c>
      <c r="M27" s="226">
        <f t="shared" si="3"/>
        <v>0</v>
      </c>
      <c r="N27" s="226">
        <f t="shared" si="3"/>
        <v>0</v>
      </c>
      <c r="O27" s="227">
        <f t="shared" si="3"/>
        <v>0</v>
      </c>
    </row>
    <row r="28" spans="2:15" ht="20.25">
      <c r="B28" s="138"/>
      <c r="C28" s="123"/>
      <c r="D28" s="214"/>
      <c r="E28" s="207"/>
      <c r="F28" s="207"/>
      <c r="G28" s="207"/>
      <c r="H28" s="208">
        <f t="shared" si="1"/>
        <v>0</v>
      </c>
      <c r="I28" s="215"/>
      <c r="J28" s="215"/>
      <c r="K28" s="215"/>
      <c r="L28" s="215"/>
      <c r="M28" s="215"/>
      <c r="N28" s="215"/>
      <c r="O28" s="216"/>
    </row>
    <row r="29" spans="2:15" ht="20.25">
      <c r="B29" s="138"/>
      <c r="C29" s="123"/>
      <c r="D29" s="214"/>
      <c r="E29" s="207"/>
      <c r="F29" s="207"/>
      <c r="G29" s="207"/>
      <c r="H29" s="208">
        <f t="shared" si="1"/>
        <v>0</v>
      </c>
      <c r="I29" s="215"/>
      <c r="J29" s="215"/>
      <c r="K29" s="215"/>
      <c r="L29" s="215"/>
      <c r="M29" s="215"/>
      <c r="N29" s="215"/>
      <c r="O29" s="216"/>
    </row>
    <row r="30" spans="2:15" ht="20.25">
      <c r="B30" s="138">
        <v>2</v>
      </c>
      <c r="C30" s="123" t="s">
        <v>86</v>
      </c>
      <c r="D30" s="214">
        <v>614200</v>
      </c>
      <c r="E30" s="208">
        <f>E31</f>
        <v>0</v>
      </c>
      <c r="F30" s="208">
        <f aca="true" t="shared" si="4" ref="F30:O30">F31</f>
        <v>0</v>
      </c>
      <c r="G30" s="208">
        <f t="shared" si="4"/>
        <v>0</v>
      </c>
      <c r="H30" s="208">
        <f t="shared" si="4"/>
        <v>0</v>
      </c>
      <c r="I30" s="208">
        <f t="shared" si="4"/>
        <v>0</v>
      </c>
      <c r="J30" s="208">
        <f t="shared" si="4"/>
        <v>0</v>
      </c>
      <c r="K30" s="208">
        <f t="shared" si="4"/>
        <v>0</v>
      </c>
      <c r="L30" s="208">
        <f t="shared" si="4"/>
        <v>0</v>
      </c>
      <c r="M30" s="208">
        <f t="shared" si="4"/>
        <v>0</v>
      </c>
      <c r="N30" s="208">
        <f t="shared" si="4"/>
        <v>0</v>
      </c>
      <c r="O30" s="217">
        <f t="shared" si="4"/>
        <v>0</v>
      </c>
    </row>
    <row r="31" spans="2:15" ht="20.25">
      <c r="B31" s="138"/>
      <c r="C31" s="123"/>
      <c r="D31" s="214"/>
      <c r="E31" s="207"/>
      <c r="F31" s="207"/>
      <c r="G31" s="207"/>
      <c r="H31" s="208">
        <f t="shared" si="1"/>
        <v>0</v>
      </c>
      <c r="I31" s="215"/>
      <c r="J31" s="215"/>
      <c r="K31" s="215"/>
      <c r="L31" s="215"/>
      <c r="M31" s="215"/>
      <c r="N31" s="215"/>
      <c r="O31" s="216"/>
    </row>
    <row r="32" spans="2:15" ht="37.5">
      <c r="B32" s="138">
        <v>3</v>
      </c>
      <c r="C32" s="126" t="s">
        <v>87</v>
      </c>
      <c r="D32" s="214">
        <v>614300</v>
      </c>
      <c r="E32" s="208">
        <f>SUM(E33:E40)</f>
        <v>0</v>
      </c>
      <c r="F32" s="208">
        <f aca="true" t="shared" si="5" ref="F32:O32">SUM(F33:F40)</f>
        <v>0</v>
      </c>
      <c r="G32" s="208">
        <f t="shared" si="5"/>
        <v>0</v>
      </c>
      <c r="H32" s="208">
        <f t="shared" si="5"/>
        <v>0</v>
      </c>
      <c r="I32" s="208">
        <f t="shared" si="5"/>
        <v>0</v>
      </c>
      <c r="J32" s="208">
        <f t="shared" si="5"/>
        <v>0</v>
      </c>
      <c r="K32" s="208">
        <f t="shared" si="5"/>
        <v>0</v>
      </c>
      <c r="L32" s="208">
        <f t="shared" si="5"/>
        <v>0</v>
      </c>
      <c r="M32" s="208">
        <f t="shared" si="5"/>
        <v>0</v>
      </c>
      <c r="N32" s="208">
        <f t="shared" si="5"/>
        <v>0</v>
      </c>
      <c r="O32" s="217">
        <f t="shared" si="5"/>
        <v>0</v>
      </c>
    </row>
    <row r="33" spans="2:15" ht="20.25">
      <c r="B33" s="138"/>
      <c r="C33" s="123"/>
      <c r="D33" s="214"/>
      <c r="E33" s="207"/>
      <c r="F33" s="207"/>
      <c r="G33" s="207"/>
      <c r="H33" s="208">
        <f t="shared" si="1"/>
        <v>0</v>
      </c>
      <c r="I33" s="215"/>
      <c r="J33" s="215"/>
      <c r="K33" s="215"/>
      <c r="L33" s="215"/>
      <c r="M33" s="215"/>
      <c r="N33" s="215"/>
      <c r="O33" s="216"/>
    </row>
    <row r="34" spans="2:15" ht="20.25">
      <c r="B34" s="138"/>
      <c r="C34" s="123"/>
      <c r="D34" s="214"/>
      <c r="E34" s="207"/>
      <c r="F34" s="207"/>
      <c r="G34" s="207"/>
      <c r="H34" s="208">
        <f t="shared" si="1"/>
        <v>0</v>
      </c>
      <c r="I34" s="215"/>
      <c r="J34" s="215"/>
      <c r="K34" s="215"/>
      <c r="L34" s="215"/>
      <c r="M34" s="215"/>
      <c r="N34" s="215"/>
      <c r="O34" s="216"/>
    </row>
    <row r="35" spans="2:15" ht="20.25">
      <c r="B35" s="138"/>
      <c r="C35" s="123"/>
      <c r="D35" s="214"/>
      <c r="E35" s="207"/>
      <c r="F35" s="207"/>
      <c r="G35" s="207"/>
      <c r="H35" s="208">
        <f t="shared" si="1"/>
        <v>0</v>
      </c>
      <c r="I35" s="215"/>
      <c r="J35" s="215"/>
      <c r="K35" s="215"/>
      <c r="L35" s="215"/>
      <c r="M35" s="215"/>
      <c r="N35" s="215"/>
      <c r="O35" s="216"/>
    </row>
    <row r="36" spans="2:15" ht="20.25">
      <c r="B36" s="138"/>
      <c r="C36" s="123"/>
      <c r="D36" s="214"/>
      <c r="E36" s="207"/>
      <c r="F36" s="207"/>
      <c r="G36" s="207"/>
      <c r="H36" s="208">
        <f t="shared" si="1"/>
        <v>0</v>
      </c>
      <c r="I36" s="215"/>
      <c r="J36" s="215"/>
      <c r="K36" s="215"/>
      <c r="L36" s="215"/>
      <c r="M36" s="215"/>
      <c r="N36" s="215"/>
      <c r="O36" s="216"/>
    </row>
    <row r="37" spans="2:15" ht="20.25">
      <c r="B37" s="33"/>
      <c r="C37" s="142"/>
      <c r="D37" s="210"/>
      <c r="E37" s="209"/>
      <c r="F37" s="209"/>
      <c r="G37" s="209"/>
      <c r="H37" s="217">
        <f t="shared" si="1"/>
        <v>0</v>
      </c>
      <c r="I37" s="209"/>
      <c r="J37" s="209"/>
      <c r="K37" s="209"/>
      <c r="L37" s="209"/>
      <c r="M37" s="209"/>
      <c r="N37" s="209"/>
      <c r="O37" s="209"/>
    </row>
    <row r="38" spans="2:15" ht="20.25">
      <c r="B38" s="138"/>
      <c r="C38" s="123"/>
      <c r="D38" s="214"/>
      <c r="E38" s="207"/>
      <c r="F38" s="207"/>
      <c r="G38" s="207"/>
      <c r="H38" s="208">
        <f t="shared" si="1"/>
        <v>0</v>
      </c>
      <c r="I38" s="215"/>
      <c r="J38" s="215"/>
      <c r="K38" s="215"/>
      <c r="L38" s="215"/>
      <c r="M38" s="215"/>
      <c r="N38" s="215"/>
      <c r="O38" s="216"/>
    </row>
    <row r="39" spans="2:15" ht="20.25">
      <c r="B39" s="138"/>
      <c r="C39" s="123"/>
      <c r="D39" s="214"/>
      <c r="E39" s="207"/>
      <c r="F39" s="207"/>
      <c r="G39" s="207"/>
      <c r="H39" s="208">
        <f t="shared" si="1"/>
        <v>0</v>
      </c>
      <c r="I39" s="215"/>
      <c r="J39" s="215"/>
      <c r="K39" s="215"/>
      <c r="L39" s="215"/>
      <c r="M39" s="215"/>
      <c r="N39" s="215"/>
      <c r="O39" s="216"/>
    </row>
    <row r="40" spans="2:15" ht="20.25">
      <c r="B40" s="33"/>
      <c r="C40" s="142"/>
      <c r="D40" s="210"/>
      <c r="E40" s="209"/>
      <c r="F40" s="209"/>
      <c r="G40" s="209"/>
      <c r="H40" s="217">
        <f t="shared" si="1"/>
        <v>0</v>
      </c>
      <c r="I40" s="209"/>
      <c r="J40" s="209"/>
      <c r="K40" s="209"/>
      <c r="L40" s="209"/>
      <c r="M40" s="209"/>
      <c r="N40" s="209"/>
      <c r="O40" s="209"/>
    </row>
    <row r="41" spans="2:15" ht="20.25">
      <c r="B41" s="138">
        <v>4</v>
      </c>
      <c r="C41" s="123" t="s">
        <v>88</v>
      </c>
      <c r="D41" s="214">
        <v>614700</v>
      </c>
      <c r="E41" s="208">
        <f>SUM(E42:E43)</f>
        <v>0</v>
      </c>
      <c r="F41" s="208">
        <f aca="true" t="shared" si="6" ref="F41:O41">SUM(F42:F43)</f>
        <v>0</v>
      </c>
      <c r="G41" s="208">
        <f t="shared" si="6"/>
        <v>0</v>
      </c>
      <c r="H41" s="208">
        <f t="shared" si="6"/>
        <v>0</v>
      </c>
      <c r="I41" s="208">
        <f t="shared" si="6"/>
        <v>0</v>
      </c>
      <c r="J41" s="208">
        <f t="shared" si="6"/>
        <v>0</v>
      </c>
      <c r="K41" s="208">
        <f t="shared" si="6"/>
        <v>0</v>
      </c>
      <c r="L41" s="208">
        <f t="shared" si="6"/>
        <v>0</v>
      </c>
      <c r="M41" s="208">
        <f t="shared" si="6"/>
        <v>0</v>
      </c>
      <c r="N41" s="208">
        <f t="shared" si="6"/>
        <v>0</v>
      </c>
      <c r="O41" s="217">
        <f t="shared" si="6"/>
        <v>0</v>
      </c>
    </row>
    <row r="42" spans="2:15" ht="20.25">
      <c r="B42" s="138"/>
      <c r="C42" s="123"/>
      <c r="D42" s="214"/>
      <c r="E42" s="207"/>
      <c r="F42" s="207"/>
      <c r="G42" s="207"/>
      <c r="H42" s="208">
        <f t="shared" si="1"/>
        <v>0</v>
      </c>
      <c r="I42" s="215"/>
      <c r="J42" s="215"/>
      <c r="K42" s="215"/>
      <c r="L42" s="215"/>
      <c r="M42" s="215"/>
      <c r="N42" s="215"/>
      <c r="O42" s="216"/>
    </row>
    <row r="43" spans="2:15" ht="20.25">
      <c r="B43" s="138"/>
      <c r="C43" s="123"/>
      <c r="D43" s="214"/>
      <c r="E43" s="207"/>
      <c r="F43" s="207"/>
      <c r="G43" s="207"/>
      <c r="H43" s="208">
        <f t="shared" si="1"/>
        <v>0</v>
      </c>
      <c r="I43" s="215"/>
      <c r="J43" s="215"/>
      <c r="K43" s="215"/>
      <c r="L43" s="215"/>
      <c r="M43" s="215"/>
      <c r="N43" s="215"/>
      <c r="O43" s="216"/>
    </row>
    <row r="44" spans="2:15" ht="20.25">
      <c r="B44" s="138">
        <v>5</v>
      </c>
      <c r="C44" s="123" t="s">
        <v>89</v>
      </c>
      <c r="D44" s="214">
        <v>614800</v>
      </c>
      <c r="E44" s="208">
        <f>E45</f>
        <v>0</v>
      </c>
      <c r="F44" s="208">
        <f aca="true" t="shared" si="7" ref="F44:O44">F45</f>
        <v>0</v>
      </c>
      <c r="G44" s="208">
        <f t="shared" si="7"/>
        <v>0</v>
      </c>
      <c r="H44" s="208">
        <f t="shared" si="7"/>
        <v>0</v>
      </c>
      <c r="I44" s="208">
        <f t="shared" si="7"/>
        <v>0</v>
      </c>
      <c r="J44" s="208">
        <f t="shared" si="7"/>
        <v>0</v>
      </c>
      <c r="K44" s="208">
        <f t="shared" si="7"/>
        <v>0</v>
      </c>
      <c r="L44" s="208">
        <f t="shared" si="7"/>
        <v>0</v>
      </c>
      <c r="M44" s="208">
        <f t="shared" si="7"/>
        <v>0</v>
      </c>
      <c r="N44" s="208">
        <f t="shared" si="7"/>
        <v>0</v>
      </c>
      <c r="O44" s="217">
        <f t="shared" si="7"/>
        <v>0</v>
      </c>
    </row>
    <row r="45" spans="2:15" ht="20.25">
      <c r="B45" s="138"/>
      <c r="C45" s="123"/>
      <c r="D45" s="214"/>
      <c r="E45" s="207"/>
      <c r="F45" s="207"/>
      <c r="G45" s="207"/>
      <c r="H45" s="208">
        <f t="shared" si="1"/>
        <v>0</v>
      </c>
      <c r="I45" s="215"/>
      <c r="J45" s="215"/>
      <c r="K45" s="215"/>
      <c r="L45" s="215"/>
      <c r="M45" s="215"/>
      <c r="N45" s="215"/>
      <c r="O45" s="216"/>
    </row>
    <row r="46" spans="2:15" ht="20.25">
      <c r="B46" s="138">
        <v>6</v>
      </c>
      <c r="C46" s="123" t="s">
        <v>90</v>
      </c>
      <c r="D46" s="214">
        <v>614900</v>
      </c>
      <c r="E46" s="208">
        <f>E47</f>
        <v>0</v>
      </c>
      <c r="F46" s="208">
        <f aca="true" t="shared" si="8" ref="F46:O46">F47</f>
        <v>0</v>
      </c>
      <c r="G46" s="208">
        <f t="shared" si="8"/>
        <v>0</v>
      </c>
      <c r="H46" s="208">
        <f t="shared" si="8"/>
        <v>0</v>
      </c>
      <c r="I46" s="208">
        <f t="shared" si="8"/>
        <v>0</v>
      </c>
      <c r="J46" s="208">
        <f t="shared" si="8"/>
        <v>0</v>
      </c>
      <c r="K46" s="208">
        <f t="shared" si="8"/>
        <v>0</v>
      </c>
      <c r="L46" s="208">
        <f t="shared" si="8"/>
        <v>0</v>
      </c>
      <c r="M46" s="208">
        <f t="shared" si="8"/>
        <v>0</v>
      </c>
      <c r="N46" s="208">
        <f t="shared" si="8"/>
        <v>0</v>
      </c>
      <c r="O46" s="217">
        <f t="shared" si="8"/>
        <v>0</v>
      </c>
    </row>
    <row r="47" spans="2:15" ht="20.25">
      <c r="B47" s="138"/>
      <c r="C47" s="118"/>
      <c r="D47" s="218"/>
      <c r="E47" s="207"/>
      <c r="F47" s="207"/>
      <c r="G47" s="207"/>
      <c r="H47" s="208">
        <f t="shared" si="1"/>
        <v>0</v>
      </c>
      <c r="I47" s="215"/>
      <c r="J47" s="215"/>
      <c r="K47" s="215"/>
      <c r="L47" s="215"/>
      <c r="M47" s="215"/>
      <c r="N47" s="215"/>
      <c r="O47" s="216"/>
    </row>
    <row r="48" spans="2:15" ht="38.25" thickBot="1">
      <c r="B48" s="151" t="s">
        <v>23</v>
      </c>
      <c r="C48" s="163" t="s">
        <v>107</v>
      </c>
      <c r="D48" s="211">
        <v>615000</v>
      </c>
      <c r="E48" s="204">
        <f>E49+E52</f>
        <v>0</v>
      </c>
      <c r="F48" s="204">
        <f aca="true" t="shared" si="9" ref="F48:O48">F49+F52</f>
        <v>0</v>
      </c>
      <c r="G48" s="204">
        <f t="shared" si="9"/>
        <v>0</v>
      </c>
      <c r="H48" s="204">
        <f t="shared" si="9"/>
        <v>0</v>
      </c>
      <c r="I48" s="204">
        <f t="shared" si="9"/>
        <v>0</v>
      </c>
      <c r="J48" s="204">
        <f t="shared" si="9"/>
        <v>0</v>
      </c>
      <c r="K48" s="204">
        <f t="shared" si="9"/>
        <v>0</v>
      </c>
      <c r="L48" s="204">
        <f t="shared" si="9"/>
        <v>0</v>
      </c>
      <c r="M48" s="204">
        <f t="shared" si="9"/>
        <v>0</v>
      </c>
      <c r="N48" s="204">
        <f t="shared" si="9"/>
        <v>0</v>
      </c>
      <c r="O48" s="205">
        <f t="shared" si="9"/>
        <v>0</v>
      </c>
    </row>
    <row r="49" spans="2:15" ht="37.5">
      <c r="B49" s="138">
        <v>1</v>
      </c>
      <c r="C49" s="126" t="s">
        <v>91</v>
      </c>
      <c r="D49" s="214">
        <v>615100</v>
      </c>
      <c r="E49" s="226">
        <f>SUM(E50:E51)</f>
        <v>0</v>
      </c>
      <c r="F49" s="226">
        <f aca="true" t="shared" si="10" ref="F49:O49">SUM(F50:F51)</f>
        <v>0</v>
      </c>
      <c r="G49" s="226">
        <f t="shared" si="10"/>
        <v>0</v>
      </c>
      <c r="H49" s="226">
        <f t="shared" si="10"/>
        <v>0</v>
      </c>
      <c r="I49" s="226">
        <f t="shared" si="10"/>
        <v>0</v>
      </c>
      <c r="J49" s="226">
        <f t="shared" si="10"/>
        <v>0</v>
      </c>
      <c r="K49" s="226">
        <f t="shared" si="10"/>
        <v>0</v>
      </c>
      <c r="L49" s="226">
        <f t="shared" si="10"/>
        <v>0</v>
      </c>
      <c r="M49" s="226">
        <f t="shared" si="10"/>
        <v>0</v>
      </c>
      <c r="N49" s="226">
        <f t="shared" si="10"/>
        <v>0</v>
      </c>
      <c r="O49" s="227">
        <f t="shared" si="10"/>
        <v>0</v>
      </c>
    </row>
    <row r="50" spans="2:15" ht="20.25">
      <c r="B50" s="138"/>
      <c r="C50" s="123"/>
      <c r="D50" s="214"/>
      <c r="E50" s="215"/>
      <c r="F50" s="215"/>
      <c r="G50" s="215"/>
      <c r="H50" s="208">
        <f t="shared" si="1"/>
        <v>0</v>
      </c>
      <c r="I50" s="215"/>
      <c r="J50" s="215"/>
      <c r="K50" s="215"/>
      <c r="L50" s="215"/>
      <c r="M50" s="215"/>
      <c r="N50" s="215"/>
      <c r="O50" s="216"/>
    </row>
    <row r="51" spans="2:15" ht="20.25">
      <c r="B51" s="138"/>
      <c r="C51" s="123"/>
      <c r="D51" s="214"/>
      <c r="E51" s="215"/>
      <c r="F51" s="215"/>
      <c r="G51" s="215"/>
      <c r="H51" s="208">
        <f t="shared" si="1"/>
        <v>0</v>
      </c>
      <c r="I51" s="215"/>
      <c r="J51" s="215"/>
      <c r="K51" s="215"/>
      <c r="L51" s="215"/>
      <c r="M51" s="215"/>
      <c r="N51" s="215"/>
      <c r="O51" s="216"/>
    </row>
    <row r="52" spans="2:15" ht="37.5">
      <c r="B52" s="138">
        <v>2</v>
      </c>
      <c r="C52" s="125" t="s">
        <v>92</v>
      </c>
      <c r="D52" s="214">
        <v>615200</v>
      </c>
      <c r="E52" s="226">
        <f>E53</f>
        <v>0</v>
      </c>
      <c r="F52" s="226">
        <f aca="true" t="shared" si="11" ref="F52:O52">F53</f>
        <v>0</v>
      </c>
      <c r="G52" s="226">
        <f t="shared" si="11"/>
        <v>0</v>
      </c>
      <c r="H52" s="226">
        <f t="shared" si="11"/>
        <v>0</v>
      </c>
      <c r="I52" s="226">
        <f t="shared" si="11"/>
        <v>0</v>
      </c>
      <c r="J52" s="226">
        <f t="shared" si="11"/>
        <v>0</v>
      </c>
      <c r="K52" s="226">
        <f t="shared" si="11"/>
        <v>0</v>
      </c>
      <c r="L52" s="226">
        <f t="shared" si="11"/>
        <v>0</v>
      </c>
      <c r="M52" s="226">
        <f t="shared" si="11"/>
        <v>0</v>
      </c>
      <c r="N52" s="226">
        <f t="shared" si="11"/>
        <v>0</v>
      </c>
      <c r="O52" s="227">
        <f t="shared" si="11"/>
        <v>0</v>
      </c>
    </row>
    <row r="53" spans="2:15" ht="20.25">
      <c r="B53" s="138"/>
      <c r="C53" s="125"/>
      <c r="D53" s="214"/>
      <c r="E53" s="215"/>
      <c r="F53" s="215"/>
      <c r="G53" s="215"/>
      <c r="H53" s="208">
        <f t="shared" si="1"/>
        <v>0</v>
      </c>
      <c r="I53" s="215"/>
      <c r="J53" s="215"/>
      <c r="K53" s="215"/>
      <c r="L53" s="215"/>
      <c r="M53" s="215"/>
      <c r="N53" s="215"/>
      <c r="O53" s="216"/>
    </row>
    <row r="54" spans="2:15" ht="37.5">
      <c r="B54" s="151" t="s">
        <v>24</v>
      </c>
      <c r="C54" s="152" t="s">
        <v>48</v>
      </c>
      <c r="D54" s="211">
        <v>616000</v>
      </c>
      <c r="E54" s="204">
        <f>E55</f>
        <v>0</v>
      </c>
      <c r="F54" s="204">
        <f aca="true" t="shared" si="12" ref="F54:O54">F55</f>
        <v>0</v>
      </c>
      <c r="G54" s="204">
        <f t="shared" si="12"/>
        <v>0</v>
      </c>
      <c r="H54" s="204">
        <f t="shared" si="12"/>
        <v>0</v>
      </c>
      <c r="I54" s="204">
        <f t="shared" si="12"/>
        <v>0</v>
      </c>
      <c r="J54" s="204">
        <f t="shared" si="12"/>
        <v>0</v>
      </c>
      <c r="K54" s="204">
        <f t="shared" si="12"/>
        <v>0</v>
      </c>
      <c r="L54" s="204">
        <f t="shared" si="12"/>
        <v>0</v>
      </c>
      <c r="M54" s="204">
        <f t="shared" si="12"/>
        <v>0</v>
      </c>
      <c r="N54" s="204">
        <f t="shared" si="12"/>
        <v>0</v>
      </c>
      <c r="O54" s="205">
        <f t="shared" si="12"/>
        <v>0</v>
      </c>
    </row>
    <row r="55" spans="2:15" ht="20.25">
      <c r="B55" s="101">
        <v>1</v>
      </c>
      <c r="C55" s="121" t="s">
        <v>93</v>
      </c>
      <c r="D55" s="219">
        <v>616200</v>
      </c>
      <c r="E55" s="220"/>
      <c r="F55" s="220"/>
      <c r="G55" s="220"/>
      <c r="H55" s="208">
        <f t="shared" si="1"/>
        <v>0</v>
      </c>
      <c r="I55" s="220"/>
      <c r="J55" s="220"/>
      <c r="K55" s="220"/>
      <c r="L55" s="220"/>
      <c r="M55" s="220"/>
      <c r="N55" s="220"/>
      <c r="O55" s="221"/>
    </row>
    <row r="56" spans="2:15" ht="57" thickBot="1">
      <c r="B56" s="151" t="s">
        <v>28</v>
      </c>
      <c r="C56" s="163" t="s">
        <v>120</v>
      </c>
      <c r="D56" s="223"/>
      <c r="E56" s="204">
        <f>SUM(E57:E62)</f>
        <v>0</v>
      </c>
      <c r="F56" s="204">
        <f aca="true" t="shared" si="13" ref="F56:O56">SUM(F57:F62)</f>
        <v>0</v>
      </c>
      <c r="G56" s="204">
        <f t="shared" si="13"/>
        <v>0</v>
      </c>
      <c r="H56" s="204">
        <f t="shared" si="13"/>
        <v>0</v>
      </c>
      <c r="I56" s="204">
        <f t="shared" si="13"/>
        <v>0</v>
      </c>
      <c r="J56" s="204">
        <f t="shared" si="13"/>
        <v>0</v>
      </c>
      <c r="K56" s="204">
        <f t="shared" si="13"/>
        <v>0</v>
      </c>
      <c r="L56" s="204">
        <f t="shared" si="13"/>
        <v>0</v>
      </c>
      <c r="M56" s="204">
        <f t="shared" si="13"/>
        <v>0</v>
      </c>
      <c r="N56" s="204">
        <f t="shared" si="13"/>
        <v>0</v>
      </c>
      <c r="O56" s="205">
        <f t="shared" si="13"/>
        <v>0</v>
      </c>
    </row>
    <row r="57" spans="2:15" ht="37.5">
      <c r="B57" s="33">
        <v>1</v>
      </c>
      <c r="C57" s="132" t="s">
        <v>94</v>
      </c>
      <c r="D57" s="210">
        <v>821100</v>
      </c>
      <c r="E57" s="207"/>
      <c r="F57" s="207"/>
      <c r="G57" s="207"/>
      <c r="H57" s="208">
        <f t="shared" si="1"/>
        <v>0</v>
      </c>
      <c r="I57" s="207"/>
      <c r="J57" s="207"/>
      <c r="K57" s="207"/>
      <c r="L57" s="207"/>
      <c r="M57" s="207"/>
      <c r="N57" s="207"/>
      <c r="O57" s="209"/>
    </row>
    <row r="58" spans="2:15" ht="20.25">
      <c r="B58" s="33">
        <v>2</v>
      </c>
      <c r="C58" s="117" t="s">
        <v>43</v>
      </c>
      <c r="D58" s="222">
        <v>821200</v>
      </c>
      <c r="E58" s="207"/>
      <c r="F58" s="207"/>
      <c r="G58" s="207"/>
      <c r="H58" s="208">
        <f t="shared" si="1"/>
        <v>0</v>
      </c>
      <c r="I58" s="207"/>
      <c r="J58" s="207"/>
      <c r="K58" s="207"/>
      <c r="L58" s="207"/>
      <c r="M58" s="207"/>
      <c r="N58" s="207"/>
      <c r="O58" s="209"/>
    </row>
    <row r="59" spans="2:15" ht="20.25">
      <c r="B59" s="33">
        <v>3</v>
      </c>
      <c r="C59" s="117" t="s">
        <v>44</v>
      </c>
      <c r="D59" s="222">
        <v>821300</v>
      </c>
      <c r="E59" s="207"/>
      <c r="F59" s="207"/>
      <c r="G59" s="207"/>
      <c r="H59" s="208">
        <f t="shared" si="1"/>
        <v>0</v>
      </c>
      <c r="I59" s="207"/>
      <c r="J59" s="207"/>
      <c r="K59" s="207"/>
      <c r="L59" s="207"/>
      <c r="M59" s="207"/>
      <c r="N59" s="207"/>
      <c r="O59" s="209"/>
    </row>
    <row r="60" spans="2:15" ht="37.5">
      <c r="B60" s="33">
        <v>4</v>
      </c>
      <c r="C60" s="125" t="s">
        <v>45</v>
      </c>
      <c r="D60" s="222">
        <v>821400</v>
      </c>
      <c r="E60" s="207"/>
      <c r="F60" s="207"/>
      <c r="G60" s="207"/>
      <c r="H60" s="208">
        <f t="shared" si="1"/>
        <v>0</v>
      </c>
      <c r="I60" s="207"/>
      <c r="J60" s="207"/>
      <c r="K60" s="207"/>
      <c r="L60" s="207"/>
      <c r="M60" s="207"/>
      <c r="N60" s="207"/>
      <c r="O60" s="209"/>
    </row>
    <row r="61" spans="2:15" ht="37.5">
      <c r="B61" s="33">
        <v>5</v>
      </c>
      <c r="C61" s="125" t="s">
        <v>46</v>
      </c>
      <c r="D61" s="222">
        <v>821500</v>
      </c>
      <c r="E61" s="207"/>
      <c r="F61" s="207"/>
      <c r="G61" s="207"/>
      <c r="H61" s="208">
        <f t="shared" si="1"/>
        <v>0</v>
      </c>
      <c r="I61" s="207"/>
      <c r="J61" s="207"/>
      <c r="K61" s="207"/>
      <c r="L61" s="207"/>
      <c r="M61" s="207"/>
      <c r="N61" s="207"/>
      <c r="O61" s="209"/>
    </row>
    <row r="62" spans="2:16" ht="42" customHeight="1">
      <c r="B62" s="33">
        <v>6</v>
      </c>
      <c r="C62" s="125" t="s">
        <v>47</v>
      </c>
      <c r="D62" s="222">
        <v>821600</v>
      </c>
      <c r="E62" s="207"/>
      <c r="F62" s="207"/>
      <c r="G62" s="207"/>
      <c r="H62" s="208">
        <f t="shared" si="1"/>
        <v>0</v>
      </c>
      <c r="I62" s="207"/>
      <c r="J62" s="207"/>
      <c r="K62" s="207"/>
      <c r="L62" s="207"/>
      <c r="M62" s="207"/>
      <c r="N62" s="207"/>
      <c r="O62" s="209"/>
      <c r="P62" s="11"/>
    </row>
    <row r="63" spans="2:16" ht="37.5">
      <c r="B63" s="151"/>
      <c r="C63" s="152" t="s">
        <v>49</v>
      </c>
      <c r="D63" s="223"/>
      <c r="E63" s="204">
        <f>E56+E54+E48+E26+E14</f>
        <v>0</v>
      </c>
      <c r="F63" s="204">
        <f aca="true" t="shared" si="14" ref="F63:O63">F56+F54+F48+F26+F14</f>
        <v>0</v>
      </c>
      <c r="G63" s="204">
        <f t="shared" si="14"/>
        <v>0</v>
      </c>
      <c r="H63" s="204">
        <f t="shared" si="14"/>
        <v>0</v>
      </c>
      <c r="I63" s="204">
        <f t="shared" si="14"/>
        <v>0</v>
      </c>
      <c r="J63" s="204">
        <f t="shared" si="14"/>
        <v>0</v>
      </c>
      <c r="K63" s="204">
        <f t="shared" si="14"/>
        <v>0</v>
      </c>
      <c r="L63" s="204">
        <f t="shared" si="14"/>
        <v>0</v>
      </c>
      <c r="M63" s="204">
        <f t="shared" si="14"/>
        <v>0</v>
      </c>
      <c r="N63" s="204">
        <f t="shared" si="14"/>
        <v>0</v>
      </c>
      <c r="O63" s="205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67"/>
      <c r="D66" s="267"/>
      <c r="E66" s="267"/>
      <c r="F66" s="267"/>
      <c r="G66" s="267"/>
      <c r="H66" s="267"/>
      <c r="I66" s="267"/>
      <c r="J66" s="267"/>
      <c r="K66" s="267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password="CA72" sheet="1" formatCells="0" formatColumns="0" formatRows="0"/>
  <mergeCells count="15">
    <mergeCell ref="B7:K7"/>
    <mergeCell ref="E8:K8"/>
    <mergeCell ref="B1:O1"/>
    <mergeCell ref="M2:N3"/>
    <mergeCell ref="B3:C3"/>
    <mergeCell ref="D3:K3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0" zoomScaleSheetLayoutView="50" zoomScalePageLayoutView="0" workbookViewId="0" topLeftCell="A1">
      <selection activeCell="F10" sqref="F10:F1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92" t="s">
        <v>95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3:15" ht="15.75" customHeight="1">
      <c r="M2" s="294" t="s">
        <v>96</v>
      </c>
      <c r="N2" s="294"/>
      <c r="O2" s="128"/>
    </row>
    <row r="3" spans="2:15" ht="21.75" customHeight="1">
      <c r="B3" s="292" t="s">
        <v>104</v>
      </c>
      <c r="C3" s="292"/>
      <c r="D3" s="295"/>
      <c r="E3" s="295"/>
      <c r="F3" s="295"/>
      <c r="G3" s="295"/>
      <c r="H3" s="295"/>
      <c r="I3" s="295"/>
      <c r="J3" s="295"/>
      <c r="K3" s="295"/>
      <c r="L3" s="108"/>
      <c r="M3" s="294"/>
      <c r="N3" s="294"/>
      <c r="O3" s="175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2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2"/>
    </row>
    <row r="6" spans="2:15" ht="15" customHeight="1">
      <c r="B6" s="150" t="s">
        <v>133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 t="s">
        <v>111</v>
      </c>
      <c r="N6" s="150"/>
      <c r="O6" s="173"/>
    </row>
    <row r="7" spans="2:15" ht="21" customHeight="1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15"/>
      <c r="M7" s="128"/>
      <c r="N7" s="128"/>
      <c r="O7" s="174"/>
    </row>
    <row r="8" spans="2:15" ht="22.5" customHeight="1">
      <c r="B8" s="150" t="s">
        <v>112</v>
      </c>
      <c r="C8" s="150"/>
      <c r="D8" s="150"/>
      <c r="E8" s="316"/>
      <c r="F8" s="316"/>
      <c r="G8" s="316"/>
      <c r="H8" s="316"/>
      <c r="I8" s="316"/>
      <c r="J8" s="316"/>
      <c r="K8" s="316"/>
      <c r="L8" s="150"/>
      <c r="M8" s="150" t="s">
        <v>113</v>
      </c>
      <c r="N8" s="150"/>
      <c r="O8" s="175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1"/>
    </row>
    <row r="10" spans="2:15" s="156" customFormat="1" ht="67.5" customHeight="1">
      <c r="B10" s="271" t="s">
        <v>1</v>
      </c>
      <c r="C10" s="274" t="s">
        <v>140</v>
      </c>
      <c r="D10" s="296" t="s">
        <v>3</v>
      </c>
      <c r="E10" s="280" t="s">
        <v>97</v>
      </c>
      <c r="F10" s="280" t="s">
        <v>148</v>
      </c>
      <c r="G10" s="283" t="s">
        <v>121</v>
      </c>
      <c r="H10" s="283" t="s">
        <v>136</v>
      </c>
      <c r="I10" s="320" t="s">
        <v>135</v>
      </c>
      <c r="J10" s="321"/>
      <c r="K10" s="321"/>
      <c r="L10" s="321"/>
      <c r="M10" s="321"/>
      <c r="N10" s="321"/>
      <c r="O10" s="322"/>
    </row>
    <row r="11" spans="2:15" s="156" customFormat="1" ht="15.75" customHeight="1" thickBot="1">
      <c r="B11" s="272"/>
      <c r="C11" s="275"/>
      <c r="D11" s="297"/>
      <c r="E11" s="281"/>
      <c r="F11" s="281"/>
      <c r="G11" s="284"/>
      <c r="H11" s="284"/>
      <c r="I11" s="323"/>
      <c r="J11" s="324"/>
      <c r="K11" s="324"/>
      <c r="L11" s="324"/>
      <c r="M11" s="324"/>
      <c r="N11" s="324"/>
      <c r="O11" s="325"/>
    </row>
    <row r="12" spans="2:15" s="156" customFormat="1" ht="64.5" customHeight="1" thickBot="1">
      <c r="B12" s="273"/>
      <c r="C12" s="276"/>
      <c r="D12" s="298"/>
      <c r="E12" s="282"/>
      <c r="F12" s="282"/>
      <c r="G12" s="285"/>
      <c r="H12" s="285"/>
      <c r="I12" s="237" t="s">
        <v>57</v>
      </c>
      <c r="J12" s="228" t="s">
        <v>58</v>
      </c>
      <c r="K12" s="228" t="s">
        <v>59</v>
      </c>
      <c r="L12" s="228" t="s">
        <v>60</v>
      </c>
      <c r="M12" s="228" t="s">
        <v>101</v>
      </c>
      <c r="N12" s="228" t="s">
        <v>102</v>
      </c>
      <c r="O12" s="229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114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20.25">
      <c r="B14" s="151" t="s">
        <v>12</v>
      </c>
      <c r="C14" s="166" t="s">
        <v>110</v>
      </c>
      <c r="D14" s="223"/>
      <c r="E14" s="204">
        <f>SUM(E15:E25)</f>
        <v>0</v>
      </c>
      <c r="F14" s="204">
        <f>SUM(F15:F25)</f>
        <v>0</v>
      </c>
      <c r="G14" s="204">
        <f>SUM(G15:G25)</f>
        <v>0</v>
      </c>
      <c r="H14" s="204">
        <f aca="true" t="shared" si="0" ref="H14:O14">SUM(H15:H25)</f>
        <v>0</v>
      </c>
      <c r="I14" s="204">
        <f t="shared" si="0"/>
        <v>0</v>
      </c>
      <c r="J14" s="204">
        <f>SUM(J15:J25)</f>
        <v>0</v>
      </c>
      <c r="K14" s="204">
        <f t="shared" si="0"/>
        <v>0</v>
      </c>
      <c r="L14" s="204">
        <f t="shared" si="0"/>
        <v>0</v>
      </c>
      <c r="M14" s="204">
        <f t="shared" si="0"/>
        <v>0</v>
      </c>
      <c r="N14" s="204">
        <f t="shared" si="0"/>
        <v>0</v>
      </c>
      <c r="O14" s="205">
        <f t="shared" si="0"/>
        <v>0</v>
      </c>
    </row>
    <row r="15" spans="2:15" ht="20.25">
      <c r="B15" s="28">
        <v>1</v>
      </c>
      <c r="C15" s="117" t="s">
        <v>38</v>
      </c>
      <c r="D15" s="206">
        <v>611100</v>
      </c>
      <c r="E15" s="207"/>
      <c r="F15" s="207"/>
      <c r="G15" s="207"/>
      <c r="H15" s="208">
        <f>SUM(I15:O15)</f>
        <v>0</v>
      </c>
      <c r="I15" s="207"/>
      <c r="J15" s="207"/>
      <c r="K15" s="207"/>
      <c r="L15" s="207"/>
      <c r="M15" s="207"/>
      <c r="N15" s="207"/>
      <c r="O15" s="209"/>
    </row>
    <row r="16" spans="2:15" ht="37.5">
      <c r="B16" s="33">
        <v>2</v>
      </c>
      <c r="C16" s="126" t="s">
        <v>80</v>
      </c>
      <c r="D16" s="210">
        <v>611200</v>
      </c>
      <c r="E16" s="207"/>
      <c r="F16" s="207"/>
      <c r="G16" s="207"/>
      <c r="H16" s="208">
        <f aca="true" t="shared" si="1" ref="H16:H62">SUM(I16:O16)</f>
        <v>0</v>
      </c>
      <c r="I16" s="207"/>
      <c r="J16" s="207"/>
      <c r="K16" s="207"/>
      <c r="L16" s="207"/>
      <c r="M16" s="207"/>
      <c r="N16" s="207"/>
      <c r="O16" s="209"/>
    </row>
    <row r="17" spans="2:15" ht="20.25">
      <c r="B17" s="33">
        <v>3</v>
      </c>
      <c r="C17" s="119" t="s">
        <v>14</v>
      </c>
      <c r="D17" s="210">
        <v>613100</v>
      </c>
      <c r="E17" s="207"/>
      <c r="F17" s="207"/>
      <c r="G17" s="207"/>
      <c r="H17" s="208">
        <f t="shared" si="1"/>
        <v>0</v>
      </c>
      <c r="I17" s="207"/>
      <c r="J17" s="207"/>
      <c r="K17" s="207"/>
      <c r="L17" s="207"/>
      <c r="M17" s="207"/>
      <c r="N17" s="207"/>
      <c r="O17" s="209"/>
    </row>
    <row r="18" spans="2:15" ht="37.5">
      <c r="B18" s="33">
        <v>4</v>
      </c>
      <c r="C18" s="126" t="s">
        <v>81</v>
      </c>
      <c r="D18" s="210">
        <v>613200</v>
      </c>
      <c r="E18" s="207"/>
      <c r="F18" s="207"/>
      <c r="G18" s="207"/>
      <c r="H18" s="208">
        <f t="shared" si="1"/>
        <v>0</v>
      </c>
      <c r="I18" s="207"/>
      <c r="J18" s="207"/>
      <c r="K18" s="207"/>
      <c r="L18" s="207"/>
      <c r="M18" s="207"/>
      <c r="N18" s="207"/>
      <c r="O18" s="209"/>
    </row>
    <row r="19" spans="2:15" ht="37.5">
      <c r="B19" s="33">
        <v>5</v>
      </c>
      <c r="C19" s="126" t="s">
        <v>16</v>
      </c>
      <c r="D19" s="210">
        <v>613300</v>
      </c>
      <c r="E19" s="207"/>
      <c r="F19" s="207"/>
      <c r="G19" s="207"/>
      <c r="H19" s="208">
        <f t="shared" si="1"/>
        <v>0</v>
      </c>
      <c r="I19" s="207"/>
      <c r="J19" s="207"/>
      <c r="K19" s="207"/>
      <c r="L19" s="207"/>
      <c r="M19" s="207"/>
      <c r="N19" s="207"/>
      <c r="O19" s="209"/>
    </row>
    <row r="20" spans="2:15" ht="20.25">
      <c r="B20" s="33">
        <v>6</v>
      </c>
      <c r="C20" s="119" t="s">
        <v>40</v>
      </c>
      <c r="D20" s="210">
        <v>613400</v>
      </c>
      <c r="E20" s="207"/>
      <c r="F20" s="207"/>
      <c r="G20" s="207"/>
      <c r="H20" s="208">
        <f t="shared" si="1"/>
        <v>0</v>
      </c>
      <c r="I20" s="207"/>
      <c r="J20" s="207"/>
      <c r="K20" s="207"/>
      <c r="L20" s="207"/>
      <c r="M20" s="207"/>
      <c r="N20" s="207"/>
      <c r="O20" s="209"/>
    </row>
    <row r="21" spans="2:15" ht="37.5">
      <c r="B21" s="33">
        <v>7</v>
      </c>
      <c r="C21" s="126" t="s">
        <v>41</v>
      </c>
      <c r="D21" s="210">
        <v>613500</v>
      </c>
      <c r="E21" s="207"/>
      <c r="F21" s="207"/>
      <c r="G21" s="207"/>
      <c r="H21" s="208">
        <f t="shared" si="1"/>
        <v>0</v>
      </c>
      <c r="I21" s="207"/>
      <c r="J21" s="207"/>
      <c r="K21" s="207"/>
      <c r="L21" s="207"/>
      <c r="M21" s="207"/>
      <c r="N21" s="207"/>
      <c r="O21" s="209"/>
    </row>
    <row r="22" spans="2:15" ht="20.25">
      <c r="B22" s="33">
        <v>8</v>
      </c>
      <c r="C22" s="119" t="s">
        <v>105</v>
      </c>
      <c r="D22" s="210">
        <v>613600</v>
      </c>
      <c r="E22" s="207"/>
      <c r="F22" s="207"/>
      <c r="G22" s="207"/>
      <c r="H22" s="208">
        <f t="shared" si="1"/>
        <v>0</v>
      </c>
      <c r="I22" s="207"/>
      <c r="J22" s="207"/>
      <c r="K22" s="207"/>
      <c r="L22" s="207"/>
      <c r="M22" s="207"/>
      <c r="N22" s="207"/>
      <c r="O22" s="209"/>
    </row>
    <row r="23" spans="2:15" ht="20.25">
      <c r="B23" s="33">
        <v>9</v>
      </c>
      <c r="C23" s="119" t="s">
        <v>18</v>
      </c>
      <c r="D23" s="210">
        <v>613700</v>
      </c>
      <c r="E23" s="207"/>
      <c r="F23" s="207"/>
      <c r="G23" s="207"/>
      <c r="H23" s="208">
        <f t="shared" si="1"/>
        <v>0</v>
      </c>
      <c r="I23" s="207"/>
      <c r="J23" s="207"/>
      <c r="K23" s="207"/>
      <c r="L23" s="207"/>
      <c r="M23" s="207"/>
      <c r="N23" s="207"/>
      <c r="O23" s="209"/>
    </row>
    <row r="24" spans="2:15" ht="37.5">
      <c r="B24" s="33">
        <v>10</v>
      </c>
      <c r="C24" s="126" t="s">
        <v>83</v>
      </c>
      <c r="D24" s="210">
        <v>613800</v>
      </c>
      <c r="E24" s="207"/>
      <c r="F24" s="207"/>
      <c r="G24" s="207"/>
      <c r="H24" s="208">
        <f t="shared" si="1"/>
        <v>0</v>
      </c>
      <c r="I24" s="207"/>
      <c r="J24" s="207"/>
      <c r="K24" s="207"/>
      <c r="L24" s="207"/>
      <c r="M24" s="207"/>
      <c r="N24" s="207"/>
      <c r="O24" s="209"/>
    </row>
    <row r="25" spans="2:15" ht="37.5">
      <c r="B25" s="33">
        <v>11</v>
      </c>
      <c r="C25" s="126" t="s">
        <v>20</v>
      </c>
      <c r="D25" s="210">
        <v>613900</v>
      </c>
      <c r="E25" s="207"/>
      <c r="F25" s="207"/>
      <c r="G25" s="207"/>
      <c r="H25" s="208">
        <f t="shared" si="1"/>
        <v>0</v>
      </c>
      <c r="I25" s="207"/>
      <c r="J25" s="207"/>
      <c r="K25" s="207"/>
      <c r="L25" s="207"/>
      <c r="M25" s="207"/>
      <c r="N25" s="207"/>
      <c r="O25" s="209"/>
    </row>
    <row r="26" spans="2:15" ht="65.25" customHeight="1" thickBot="1">
      <c r="B26" s="151" t="s">
        <v>21</v>
      </c>
      <c r="C26" s="163" t="s">
        <v>109</v>
      </c>
      <c r="D26" s="211">
        <v>614000</v>
      </c>
      <c r="E26" s="204">
        <f>E27+E30+E32+E41+E44+E46</f>
        <v>0</v>
      </c>
      <c r="F26" s="204">
        <f aca="true" t="shared" si="2" ref="F26:O26">F27+F30+F32+F41+F44+F46</f>
        <v>0</v>
      </c>
      <c r="G26" s="204">
        <f t="shared" si="2"/>
        <v>0</v>
      </c>
      <c r="H26" s="204">
        <f t="shared" si="2"/>
        <v>0</v>
      </c>
      <c r="I26" s="204">
        <f t="shared" si="2"/>
        <v>0</v>
      </c>
      <c r="J26" s="204">
        <f t="shared" si="2"/>
        <v>0</v>
      </c>
      <c r="K26" s="204">
        <f t="shared" si="2"/>
        <v>0</v>
      </c>
      <c r="L26" s="204">
        <f t="shared" si="2"/>
        <v>0</v>
      </c>
      <c r="M26" s="204">
        <f t="shared" si="2"/>
        <v>0</v>
      </c>
      <c r="N26" s="204">
        <f t="shared" si="2"/>
        <v>0</v>
      </c>
      <c r="O26" s="205">
        <f t="shared" si="2"/>
        <v>0</v>
      </c>
    </row>
    <row r="27" spans="2:15" ht="20.25">
      <c r="B27" s="138">
        <v>1</v>
      </c>
      <c r="C27" s="126" t="s">
        <v>85</v>
      </c>
      <c r="D27" s="214">
        <v>614100</v>
      </c>
      <c r="E27" s="226">
        <f>E28+E29</f>
        <v>0</v>
      </c>
      <c r="F27" s="226">
        <f>F28+F29</f>
        <v>0</v>
      </c>
      <c r="G27" s="226">
        <f>G28+G29</f>
        <v>0</v>
      </c>
      <c r="H27" s="226">
        <f>H28+H29</f>
        <v>0</v>
      </c>
      <c r="I27" s="226">
        <f>I28+I29</f>
        <v>0</v>
      </c>
      <c r="J27" s="226">
        <f aca="true" t="shared" si="3" ref="J27:O27">J28+J29</f>
        <v>0</v>
      </c>
      <c r="K27" s="226">
        <f t="shared" si="3"/>
        <v>0</v>
      </c>
      <c r="L27" s="226">
        <f t="shared" si="3"/>
        <v>0</v>
      </c>
      <c r="M27" s="226">
        <f t="shared" si="3"/>
        <v>0</v>
      </c>
      <c r="N27" s="226">
        <f t="shared" si="3"/>
        <v>0</v>
      </c>
      <c r="O27" s="227">
        <f t="shared" si="3"/>
        <v>0</v>
      </c>
    </row>
    <row r="28" spans="2:15" ht="20.25">
      <c r="B28" s="138"/>
      <c r="C28" s="123"/>
      <c r="D28" s="214"/>
      <c r="E28" s="207"/>
      <c r="F28" s="207"/>
      <c r="G28" s="207"/>
      <c r="H28" s="208">
        <f t="shared" si="1"/>
        <v>0</v>
      </c>
      <c r="I28" s="215"/>
      <c r="J28" s="215"/>
      <c r="K28" s="215"/>
      <c r="L28" s="215"/>
      <c r="M28" s="215"/>
      <c r="N28" s="215"/>
      <c r="O28" s="216"/>
    </row>
    <row r="29" spans="2:15" ht="20.25">
      <c r="B29" s="138"/>
      <c r="C29" s="123"/>
      <c r="D29" s="214"/>
      <c r="E29" s="207"/>
      <c r="F29" s="207"/>
      <c r="G29" s="207"/>
      <c r="H29" s="208">
        <f t="shared" si="1"/>
        <v>0</v>
      </c>
      <c r="I29" s="215"/>
      <c r="J29" s="215"/>
      <c r="K29" s="215"/>
      <c r="L29" s="215"/>
      <c r="M29" s="215"/>
      <c r="N29" s="215"/>
      <c r="O29" s="216"/>
    </row>
    <row r="30" spans="2:15" ht="20.25">
      <c r="B30" s="138">
        <v>2</v>
      </c>
      <c r="C30" s="123" t="s">
        <v>86</v>
      </c>
      <c r="D30" s="214">
        <v>614200</v>
      </c>
      <c r="E30" s="208">
        <f>E31</f>
        <v>0</v>
      </c>
      <c r="F30" s="208">
        <f aca="true" t="shared" si="4" ref="F30:O30">F31</f>
        <v>0</v>
      </c>
      <c r="G30" s="208">
        <f t="shared" si="4"/>
        <v>0</v>
      </c>
      <c r="H30" s="208">
        <f t="shared" si="4"/>
        <v>0</v>
      </c>
      <c r="I30" s="208">
        <f t="shared" si="4"/>
        <v>0</v>
      </c>
      <c r="J30" s="208">
        <f t="shared" si="4"/>
        <v>0</v>
      </c>
      <c r="K30" s="208">
        <f t="shared" si="4"/>
        <v>0</v>
      </c>
      <c r="L30" s="208">
        <f t="shared" si="4"/>
        <v>0</v>
      </c>
      <c r="M30" s="208">
        <f t="shared" si="4"/>
        <v>0</v>
      </c>
      <c r="N30" s="208">
        <f t="shared" si="4"/>
        <v>0</v>
      </c>
      <c r="O30" s="217">
        <f t="shared" si="4"/>
        <v>0</v>
      </c>
    </row>
    <row r="31" spans="2:15" ht="20.25">
      <c r="B31" s="138"/>
      <c r="C31" s="123"/>
      <c r="D31" s="214"/>
      <c r="E31" s="207"/>
      <c r="F31" s="207"/>
      <c r="G31" s="207"/>
      <c r="H31" s="208">
        <f t="shared" si="1"/>
        <v>0</v>
      </c>
      <c r="I31" s="215"/>
      <c r="J31" s="215"/>
      <c r="K31" s="215"/>
      <c r="L31" s="215"/>
      <c r="M31" s="215"/>
      <c r="N31" s="215"/>
      <c r="O31" s="216"/>
    </row>
    <row r="32" spans="2:15" ht="37.5">
      <c r="B32" s="138">
        <v>3</v>
      </c>
      <c r="C32" s="126" t="s">
        <v>87</v>
      </c>
      <c r="D32" s="214">
        <v>614300</v>
      </c>
      <c r="E32" s="208">
        <f>SUM(E33:E40)</f>
        <v>0</v>
      </c>
      <c r="F32" s="208">
        <f aca="true" t="shared" si="5" ref="F32:O32">SUM(F33:F40)</f>
        <v>0</v>
      </c>
      <c r="G32" s="208">
        <f t="shared" si="5"/>
        <v>0</v>
      </c>
      <c r="H32" s="208">
        <f t="shared" si="5"/>
        <v>0</v>
      </c>
      <c r="I32" s="208">
        <f t="shared" si="5"/>
        <v>0</v>
      </c>
      <c r="J32" s="208">
        <f t="shared" si="5"/>
        <v>0</v>
      </c>
      <c r="K32" s="208">
        <f t="shared" si="5"/>
        <v>0</v>
      </c>
      <c r="L32" s="208">
        <f t="shared" si="5"/>
        <v>0</v>
      </c>
      <c r="M32" s="208">
        <f t="shared" si="5"/>
        <v>0</v>
      </c>
      <c r="N32" s="208">
        <f t="shared" si="5"/>
        <v>0</v>
      </c>
      <c r="O32" s="217">
        <f t="shared" si="5"/>
        <v>0</v>
      </c>
    </row>
    <row r="33" spans="2:15" ht="20.25">
      <c r="B33" s="138"/>
      <c r="C33" s="123"/>
      <c r="D33" s="214"/>
      <c r="E33" s="207"/>
      <c r="F33" s="207"/>
      <c r="G33" s="207"/>
      <c r="H33" s="208">
        <f t="shared" si="1"/>
        <v>0</v>
      </c>
      <c r="I33" s="215"/>
      <c r="J33" s="215"/>
      <c r="K33" s="215"/>
      <c r="L33" s="215"/>
      <c r="M33" s="215"/>
      <c r="N33" s="215"/>
      <c r="O33" s="216"/>
    </row>
    <row r="34" spans="2:15" ht="20.25">
      <c r="B34" s="138"/>
      <c r="C34" s="123"/>
      <c r="D34" s="214"/>
      <c r="E34" s="207"/>
      <c r="F34" s="207"/>
      <c r="G34" s="207"/>
      <c r="H34" s="208">
        <f t="shared" si="1"/>
        <v>0</v>
      </c>
      <c r="I34" s="215"/>
      <c r="J34" s="215"/>
      <c r="K34" s="215"/>
      <c r="L34" s="215"/>
      <c r="M34" s="215"/>
      <c r="N34" s="215"/>
      <c r="O34" s="216"/>
    </row>
    <row r="35" spans="2:15" ht="20.25">
      <c r="B35" s="138"/>
      <c r="C35" s="123"/>
      <c r="D35" s="214"/>
      <c r="E35" s="207"/>
      <c r="F35" s="207"/>
      <c r="G35" s="207"/>
      <c r="H35" s="208">
        <f t="shared" si="1"/>
        <v>0</v>
      </c>
      <c r="I35" s="215"/>
      <c r="J35" s="215"/>
      <c r="K35" s="215"/>
      <c r="L35" s="215"/>
      <c r="M35" s="215"/>
      <c r="N35" s="215"/>
      <c r="O35" s="216"/>
    </row>
    <row r="36" spans="2:15" ht="20.25">
      <c r="B36" s="138"/>
      <c r="C36" s="123"/>
      <c r="D36" s="214"/>
      <c r="E36" s="207"/>
      <c r="F36" s="207"/>
      <c r="G36" s="207"/>
      <c r="H36" s="208">
        <f t="shared" si="1"/>
        <v>0</v>
      </c>
      <c r="I36" s="215"/>
      <c r="J36" s="215"/>
      <c r="K36" s="215"/>
      <c r="L36" s="215"/>
      <c r="M36" s="215"/>
      <c r="N36" s="215"/>
      <c r="O36" s="216"/>
    </row>
    <row r="37" spans="2:15" ht="20.25">
      <c r="B37" s="33"/>
      <c r="C37" s="142"/>
      <c r="D37" s="210"/>
      <c r="E37" s="209"/>
      <c r="F37" s="209"/>
      <c r="G37" s="209"/>
      <c r="H37" s="217">
        <f t="shared" si="1"/>
        <v>0</v>
      </c>
      <c r="I37" s="209"/>
      <c r="J37" s="209"/>
      <c r="K37" s="209"/>
      <c r="L37" s="209"/>
      <c r="M37" s="209"/>
      <c r="N37" s="209"/>
      <c r="O37" s="209"/>
    </row>
    <row r="38" spans="2:15" ht="20.25">
      <c r="B38" s="138"/>
      <c r="C38" s="123"/>
      <c r="D38" s="214"/>
      <c r="E38" s="207"/>
      <c r="F38" s="207"/>
      <c r="G38" s="207"/>
      <c r="H38" s="208">
        <f t="shared" si="1"/>
        <v>0</v>
      </c>
      <c r="I38" s="215"/>
      <c r="J38" s="215"/>
      <c r="K38" s="215"/>
      <c r="L38" s="215"/>
      <c r="M38" s="215"/>
      <c r="N38" s="215"/>
      <c r="O38" s="216"/>
    </row>
    <row r="39" spans="2:15" ht="20.25">
      <c r="B39" s="138"/>
      <c r="C39" s="123"/>
      <c r="D39" s="214"/>
      <c r="E39" s="207"/>
      <c r="F39" s="207"/>
      <c r="G39" s="207"/>
      <c r="H39" s="208">
        <f t="shared" si="1"/>
        <v>0</v>
      </c>
      <c r="I39" s="215"/>
      <c r="J39" s="215"/>
      <c r="K39" s="215"/>
      <c r="L39" s="215"/>
      <c r="M39" s="215"/>
      <c r="N39" s="215"/>
      <c r="O39" s="216"/>
    </row>
    <row r="40" spans="2:15" ht="20.25">
      <c r="B40" s="33"/>
      <c r="C40" s="142"/>
      <c r="D40" s="210"/>
      <c r="E40" s="209"/>
      <c r="F40" s="209"/>
      <c r="G40" s="209"/>
      <c r="H40" s="217">
        <f t="shared" si="1"/>
        <v>0</v>
      </c>
      <c r="I40" s="209"/>
      <c r="J40" s="209"/>
      <c r="K40" s="209"/>
      <c r="L40" s="209"/>
      <c r="M40" s="209"/>
      <c r="N40" s="209"/>
      <c r="O40" s="209"/>
    </row>
    <row r="41" spans="2:15" ht="20.25">
      <c r="B41" s="138">
        <v>4</v>
      </c>
      <c r="C41" s="123" t="s">
        <v>88</v>
      </c>
      <c r="D41" s="214">
        <v>614700</v>
      </c>
      <c r="E41" s="208">
        <f>SUM(E42:E43)</f>
        <v>0</v>
      </c>
      <c r="F41" s="208">
        <f aca="true" t="shared" si="6" ref="F41:O41">SUM(F42:F43)</f>
        <v>0</v>
      </c>
      <c r="G41" s="208">
        <f t="shared" si="6"/>
        <v>0</v>
      </c>
      <c r="H41" s="208">
        <f t="shared" si="6"/>
        <v>0</v>
      </c>
      <c r="I41" s="208">
        <f t="shared" si="6"/>
        <v>0</v>
      </c>
      <c r="J41" s="208">
        <f t="shared" si="6"/>
        <v>0</v>
      </c>
      <c r="K41" s="208">
        <f t="shared" si="6"/>
        <v>0</v>
      </c>
      <c r="L41" s="208">
        <f t="shared" si="6"/>
        <v>0</v>
      </c>
      <c r="M41" s="208">
        <f t="shared" si="6"/>
        <v>0</v>
      </c>
      <c r="N41" s="208">
        <f t="shared" si="6"/>
        <v>0</v>
      </c>
      <c r="O41" s="217">
        <f t="shared" si="6"/>
        <v>0</v>
      </c>
    </row>
    <row r="42" spans="2:15" ht="20.25">
      <c r="B42" s="138"/>
      <c r="C42" s="123"/>
      <c r="D42" s="214"/>
      <c r="E42" s="207"/>
      <c r="F42" s="207"/>
      <c r="G42" s="207"/>
      <c r="H42" s="208">
        <f t="shared" si="1"/>
        <v>0</v>
      </c>
      <c r="I42" s="215"/>
      <c r="J42" s="215"/>
      <c r="K42" s="215"/>
      <c r="L42" s="215"/>
      <c r="M42" s="215"/>
      <c r="N42" s="215"/>
      <c r="O42" s="216"/>
    </row>
    <row r="43" spans="2:15" ht="20.25">
      <c r="B43" s="138"/>
      <c r="C43" s="123"/>
      <c r="D43" s="214"/>
      <c r="E43" s="207"/>
      <c r="F43" s="207"/>
      <c r="G43" s="207"/>
      <c r="H43" s="208">
        <f t="shared" si="1"/>
        <v>0</v>
      </c>
      <c r="I43" s="215"/>
      <c r="J43" s="215"/>
      <c r="K43" s="215"/>
      <c r="L43" s="215"/>
      <c r="M43" s="215"/>
      <c r="N43" s="215"/>
      <c r="O43" s="216"/>
    </row>
    <row r="44" spans="2:15" ht="20.25">
      <c r="B44" s="138">
        <v>5</v>
      </c>
      <c r="C44" s="123" t="s">
        <v>89</v>
      </c>
      <c r="D44" s="214">
        <v>614800</v>
      </c>
      <c r="E44" s="208">
        <f>E45</f>
        <v>0</v>
      </c>
      <c r="F44" s="208">
        <f aca="true" t="shared" si="7" ref="F44:O44">F45</f>
        <v>0</v>
      </c>
      <c r="G44" s="208">
        <f t="shared" si="7"/>
        <v>0</v>
      </c>
      <c r="H44" s="208">
        <f t="shared" si="7"/>
        <v>0</v>
      </c>
      <c r="I44" s="208">
        <f t="shared" si="7"/>
        <v>0</v>
      </c>
      <c r="J44" s="208">
        <f t="shared" si="7"/>
        <v>0</v>
      </c>
      <c r="K44" s="208">
        <f t="shared" si="7"/>
        <v>0</v>
      </c>
      <c r="L44" s="208">
        <f t="shared" si="7"/>
        <v>0</v>
      </c>
      <c r="M44" s="208">
        <f t="shared" si="7"/>
        <v>0</v>
      </c>
      <c r="N44" s="208">
        <f t="shared" si="7"/>
        <v>0</v>
      </c>
      <c r="O44" s="217">
        <f t="shared" si="7"/>
        <v>0</v>
      </c>
    </row>
    <row r="45" spans="2:15" ht="20.25">
      <c r="B45" s="138"/>
      <c r="C45" s="123"/>
      <c r="D45" s="214"/>
      <c r="E45" s="207"/>
      <c r="F45" s="207"/>
      <c r="G45" s="207"/>
      <c r="H45" s="208">
        <f t="shared" si="1"/>
        <v>0</v>
      </c>
      <c r="I45" s="215"/>
      <c r="J45" s="215"/>
      <c r="K45" s="215"/>
      <c r="L45" s="215"/>
      <c r="M45" s="215"/>
      <c r="N45" s="215"/>
      <c r="O45" s="216"/>
    </row>
    <row r="46" spans="2:15" ht="20.25">
      <c r="B46" s="138">
        <v>6</v>
      </c>
      <c r="C46" s="123" t="s">
        <v>90</v>
      </c>
      <c r="D46" s="214">
        <v>614900</v>
      </c>
      <c r="E46" s="208">
        <f>E47</f>
        <v>0</v>
      </c>
      <c r="F46" s="208">
        <f aca="true" t="shared" si="8" ref="F46:O46">F47</f>
        <v>0</v>
      </c>
      <c r="G46" s="208">
        <f t="shared" si="8"/>
        <v>0</v>
      </c>
      <c r="H46" s="208">
        <f t="shared" si="8"/>
        <v>0</v>
      </c>
      <c r="I46" s="208">
        <f t="shared" si="8"/>
        <v>0</v>
      </c>
      <c r="J46" s="208">
        <f t="shared" si="8"/>
        <v>0</v>
      </c>
      <c r="K46" s="208">
        <f t="shared" si="8"/>
        <v>0</v>
      </c>
      <c r="L46" s="208">
        <f t="shared" si="8"/>
        <v>0</v>
      </c>
      <c r="M46" s="208">
        <f t="shared" si="8"/>
        <v>0</v>
      </c>
      <c r="N46" s="208">
        <f t="shared" si="8"/>
        <v>0</v>
      </c>
      <c r="O46" s="217">
        <f t="shared" si="8"/>
        <v>0</v>
      </c>
    </row>
    <row r="47" spans="2:15" ht="20.25">
      <c r="B47" s="138"/>
      <c r="C47" s="118"/>
      <c r="D47" s="218"/>
      <c r="E47" s="207"/>
      <c r="F47" s="207"/>
      <c r="G47" s="207"/>
      <c r="H47" s="208">
        <f t="shared" si="1"/>
        <v>0</v>
      </c>
      <c r="I47" s="215"/>
      <c r="J47" s="215"/>
      <c r="K47" s="215"/>
      <c r="L47" s="215"/>
      <c r="M47" s="215"/>
      <c r="N47" s="215"/>
      <c r="O47" s="216"/>
    </row>
    <row r="48" spans="2:15" ht="38.25" thickBot="1">
      <c r="B48" s="151" t="s">
        <v>23</v>
      </c>
      <c r="C48" s="163" t="s">
        <v>107</v>
      </c>
      <c r="D48" s="211">
        <v>615000</v>
      </c>
      <c r="E48" s="204">
        <f>E49+E52</f>
        <v>0</v>
      </c>
      <c r="F48" s="204">
        <f aca="true" t="shared" si="9" ref="F48:O48">F49+F52</f>
        <v>0</v>
      </c>
      <c r="G48" s="204">
        <f t="shared" si="9"/>
        <v>0</v>
      </c>
      <c r="H48" s="204">
        <f t="shared" si="9"/>
        <v>0</v>
      </c>
      <c r="I48" s="204">
        <f t="shared" si="9"/>
        <v>0</v>
      </c>
      <c r="J48" s="204">
        <f t="shared" si="9"/>
        <v>0</v>
      </c>
      <c r="K48" s="204">
        <f t="shared" si="9"/>
        <v>0</v>
      </c>
      <c r="L48" s="204">
        <f t="shared" si="9"/>
        <v>0</v>
      </c>
      <c r="M48" s="204">
        <f t="shared" si="9"/>
        <v>0</v>
      </c>
      <c r="N48" s="204">
        <f t="shared" si="9"/>
        <v>0</v>
      </c>
      <c r="O48" s="205">
        <f t="shared" si="9"/>
        <v>0</v>
      </c>
    </row>
    <row r="49" spans="2:15" ht="37.5">
      <c r="B49" s="138">
        <v>1</v>
      </c>
      <c r="C49" s="126" t="s">
        <v>91</v>
      </c>
      <c r="D49" s="214">
        <v>615100</v>
      </c>
      <c r="E49" s="226">
        <f>SUM(E50:E51)</f>
        <v>0</v>
      </c>
      <c r="F49" s="226">
        <f aca="true" t="shared" si="10" ref="F49:O49">SUM(F50:F51)</f>
        <v>0</v>
      </c>
      <c r="G49" s="226">
        <f t="shared" si="10"/>
        <v>0</v>
      </c>
      <c r="H49" s="226">
        <f t="shared" si="10"/>
        <v>0</v>
      </c>
      <c r="I49" s="226">
        <f t="shared" si="10"/>
        <v>0</v>
      </c>
      <c r="J49" s="226">
        <f t="shared" si="10"/>
        <v>0</v>
      </c>
      <c r="K49" s="226">
        <f t="shared" si="10"/>
        <v>0</v>
      </c>
      <c r="L49" s="226">
        <f t="shared" si="10"/>
        <v>0</v>
      </c>
      <c r="M49" s="226">
        <f t="shared" si="10"/>
        <v>0</v>
      </c>
      <c r="N49" s="226">
        <f t="shared" si="10"/>
        <v>0</v>
      </c>
      <c r="O49" s="227">
        <f t="shared" si="10"/>
        <v>0</v>
      </c>
    </row>
    <row r="50" spans="2:15" ht="20.25">
      <c r="B50" s="138"/>
      <c r="C50" s="123"/>
      <c r="D50" s="214"/>
      <c r="E50" s="215"/>
      <c r="F50" s="215"/>
      <c r="G50" s="215"/>
      <c r="H50" s="208">
        <f t="shared" si="1"/>
        <v>0</v>
      </c>
      <c r="I50" s="215"/>
      <c r="J50" s="215"/>
      <c r="K50" s="215"/>
      <c r="L50" s="215"/>
      <c r="M50" s="215"/>
      <c r="N50" s="215"/>
      <c r="O50" s="216"/>
    </row>
    <row r="51" spans="2:15" ht="20.25">
      <c r="B51" s="138"/>
      <c r="C51" s="123"/>
      <c r="D51" s="214"/>
      <c r="E51" s="215"/>
      <c r="F51" s="215"/>
      <c r="G51" s="215"/>
      <c r="H51" s="208">
        <f t="shared" si="1"/>
        <v>0</v>
      </c>
      <c r="I51" s="215"/>
      <c r="J51" s="215"/>
      <c r="K51" s="215"/>
      <c r="L51" s="215"/>
      <c r="M51" s="215"/>
      <c r="N51" s="215"/>
      <c r="O51" s="216"/>
    </row>
    <row r="52" spans="2:15" ht="37.5">
      <c r="B52" s="138">
        <v>2</v>
      </c>
      <c r="C52" s="125" t="s">
        <v>92</v>
      </c>
      <c r="D52" s="214">
        <v>615200</v>
      </c>
      <c r="E52" s="226">
        <f>E53</f>
        <v>0</v>
      </c>
      <c r="F52" s="226">
        <f aca="true" t="shared" si="11" ref="F52:O52">F53</f>
        <v>0</v>
      </c>
      <c r="G52" s="226">
        <f t="shared" si="11"/>
        <v>0</v>
      </c>
      <c r="H52" s="226">
        <f t="shared" si="11"/>
        <v>0</v>
      </c>
      <c r="I52" s="226">
        <f t="shared" si="11"/>
        <v>0</v>
      </c>
      <c r="J52" s="226">
        <f t="shared" si="11"/>
        <v>0</v>
      </c>
      <c r="K52" s="226">
        <f t="shared" si="11"/>
        <v>0</v>
      </c>
      <c r="L52" s="226">
        <f t="shared" si="11"/>
        <v>0</v>
      </c>
      <c r="M52" s="226">
        <f t="shared" si="11"/>
        <v>0</v>
      </c>
      <c r="N52" s="226">
        <f t="shared" si="11"/>
        <v>0</v>
      </c>
      <c r="O52" s="227">
        <f t="shared" si="11"/>
        <v>0</v>
      </c>
    </row>
    <row r="53" spans="2:15" ht="20.25">
      <c r="B53" s="138"/>
      <c r="C53" s="125"/>
      <c r="D53" s="214"/>
      <c r="E53" s="215"/>
      <c r="F53" s="215"/>
      <c r="G53" s="215"/>
      <c r="H53" s="208">
        <f t="shared" si="1"/>
        <v>0</v>
      </c>
      <c r="I53" s="215"/>
      <c r="J53" s="215"/>
      <c r="K53" s="215"/>
      <c r="L53" s="215"/>
      <c r="M53" s="215"/>
      <c r="N53" s="215"/>
      <c r="O53" s="216"/>
    </row>
    <row r="54" spans="2:15" ht="37.5">
      <c r="B54" s="151" t="s">
        <v>24</v>
      </c>
      <c r="C54" s="152" t="s">
        <v>48</v>
      </c>
      <c r="D54" s="211">
        <v>616000</v>
      </c>
      <c r="E54" s="204">
        <f>E55</f>
        <v>0</v>
      </c>
      <c r="F54" s="204">
        <f aca="true" t="shared" si="12" ref="F54:O54">F55</f>
        <v>0</v>
      </c>
      <c r="G54" s="204">
        <f t="shared" si="12"/>
        <v>0</v>
      </c>
      <c r="H54" s="204">
        <f t="shared" si="12"/>
        <v>0</v>
      </c>
      <c r="I54" s="204">
        <f t="shared" si="12"/>
        <v>0</v>
      </c>
      <c r="J54" s="204">
        <f t="shared" si="12"/>
        <v>0</v>
      </c>
      <c r="K54" s="204">
        <f t="shared" si="12"/>
        <v>0</v>
      </c>
      <c r="L54" s="204">
        <f t="shared" si="12"/>
        <v>0</v>
      </c>
      <c r="M54" s="204">
        <f t="shared" si="12"/>
        <v>0</v>
      </c>
      <c r="N54" s="204">
        <f t="shared" si="12"/>
        <v>0</v>
      </c>
      <c r="O54" s="205">
        <f t="shared" si="12"/>
        <v>0</v>
      </c>
    </row>
    <row r="55" spans="2:15" ht="20.25">
      <c r="B55" s="101">
        <v>1</v>
      </c>
      <c r="C55" s="121" t="s">
        <v>93</v>
      </c>
      <c r="D55" s="219">
        <v>616200</v>
      </c>
      <c r="E55" s="220"/>
      <c r="F55" s="220"/>
      <c r="G55" s="220"/>
      <c r="H55" s="208">
        <f t="shared" si="1"/>
        <v>0</v>
      </c>
      <c r="I55" s="220"/>
      <c r="J55" s="220"/>
      <c r="K55" s="220"/>
      <c r="L55" s="220"/>
      <c r="M55" s="220"/>
      <c r="N55" s="220"/>
      <c r="O55" s="221"/>
    </row>
    <row r="56" spans="2:15" ht="57" thickBot="1">
      <c r="B56" s="151" t="s">
        <v>28</v>
      </c>
      <c r="C56" s="163" t="s">
        <v>120</v>
      </c>
      <c r="D56" s="223"/>
      <c r="E56" s="204">
        <f>SUM(E57:E62)</f>
        <v>0</v>
      </c>
      <c r="F56" s="204">
        <f aca="true" t="shared" si="13" ref="F56:O56">SUM(F57:F62)</f>
        <v>0</v>
      </c>
      <c r="G56" s="204">
        <f t="shared" si="13"/>
        <v>0</v>
      </c>
      <c r="H56" s="204">
        <f t="shared" si="13"/>
        <v>0</v>
      </c>
      <c r="I56" s="204">
        <f t="shared" si="13"/>
        <v>0</v>
      </c>
      <c r="J56" s="204">
        <f t="shared" si="13"/>
        <v>0</v>
      </c>
      <c r="K56" s="204">
        <f t="shared" si="13"/>
        <v>0</v>
      </c>
      <c r="L56" s="204">
        <f t="shared" si="13"/>
        <v>0</v>
      </c>
      <c r="M56" s="204">
        <f t="shared" si="13"/>
        <v>0</v>
      </c>
      <c r="N56" s="204">
        <f t="shared" si="13"/>
        <v>0</v>
      </c>
      <c r="O56" s="205">
        <f t="shared" si="13"/>
        <v>0</v>
      </c>
    </row>
    <row r="57" spans="2:15" ht="37.5">
      <c r="B57" s="33">
        <v>1</v>
      </c>
      <c r="C57" s="132" t="s">
        <v>94</v>
      </c>
      <c r="D57" s="210">
        <v>821100</v>
      </c>
      <c r="E57" s="207"/>
      <c r="F57" s="207"/>
      <c r="G57" s="207"/>
      <c r="H57" s="208">
        <f t="shared" si="1"/>
        <v>0</v>
      </c>
      <c r="I57" s="207"/>
      <c r="J57" s="207"/>
      <c r="K57" s="207"/>
      <c r="L57" s="207"/>
      <c r="M57" s="207"/>
      <c r="N57" s="207"/>
      <c r="O57" s="209"/>
    </row>
    <row r="58" spans="2:15" ht="20.25">
      <c r="B58" s="33">
        <v>2</v>
      </c>
      <c r="C58" s="117" t="s">
        <v>43</v>
      </c>
      <c r="D58" s="222">
        <v>821200</v>
      </c>
      <c r="E58" s="207"/>
      <c r="F58" s="207"/>
      <c r="G58" s="207"/>
      <c r="H58" s="208">
        <f t="shared" si="1"/>
        <v>0</v>
      </c>
      <c r="I58" s="207"/>
      <c r="J58" s="207"/>
      <c r="K58" s="207"/>
      <c r="L58" s="207"/>
      <c r="M58" s="207"/>
      <c r="N58" s="207"/>
      <c r="O58" s="209"/>
    </row>
    <row r="59" spans="2:15" ht="20.25">
      <c r="B59" s="33">
        <v>3</v>
      </c>
      <c r="C59" s="117" t="s">
        <v>44</v>
      </c>
      <c r="D59" s="222">
        <v>821300</v>
      </c>
      <c r="E59" s="207"/>
      <c r="F59" s="207"/>
      <c r="G59" s="207"/>
      <c r="H59" s="208">
        <f t="shared" si="1"/>
        <v>0</v>
      </c>
      <c r="I59" s="207"/>
      <c r="J59" s="207"/>
      <c r="K59" s="207"/>
      <c r="L59" s="207"/>
      <c r="M59" s="207"/>
      <c r="N59" s="207"/>
      <c r="O59" s="209"/>
    </row>
    <row r="60" spans="2:15" ht="37.5">
      <c r="B60" s="33">
        <v>4</v>
      </c>
      <c r="C60" s="125" t="s">
        <v>45</v>
      </c>
      <c r="D60" s="222">
        <v>821400</v>
      </c>
      <c r="E60" s="207"/>
      <c r="F60" s="207"/>
      <c r="G60" s="207"/>
      <c r="H60" s="208">
        <f t="shared" si="1"/>
        <v>0</v>
      </c>
      <c r="I60" s="207"/>
      <c r="J60" s="207"/>
      <c r="K60" s="207"/>
      <c r="L60" s="207"/>
      <c r="M60" s="207"/>
      <c r="N60" s="207"/>
      <c r="O60" s="209"/>
    </row>
    <row r="61" spans="2:15" ht="37.5">
      <c r="B61" s="33">
        <v>5</v>
      </c>
      <c r="C61" s="125" t="s">
        <v>46</v>
      </c>
      <c r="D61" s="222">
        <v>821500</v>
      </c>
      <c r="E61" s="207"/>
      <c r="F61" s="207"/>
      <c r="G61" s="207"/>
      <c r="H61" s="208">
        <f t="shared" si="1"/>
        <v>0</v>
      </c>
      <c r="I61" s="207"/>
      <c r="J61" s="207"/>
      <c r="K61" s="207"/>
      <c r="L61" s="207"/>
      <c r="M61" s="207"/>
      <c r="N61" s="207"/>
      <c r="O61" s="209"/>
    </row>
    <row r="62" spans="2:16" ht="42" customHeight="1">
      <c r="B62" s="33">
        <v>6</v>
      </c>
      <c r="C62" s="125" t="s">
        <v>47</v>
      </c>
      <c r="D62" s="222">
        <v>821600</v>
      </c>
      <c r="E62" s="207"/>
      <c r="F62" s="207"/>
      <c r="G62" s="207"/>
      <c r="H62" s="208">
        <f t="shared" si="1"/>
        <v>0</v>
      </c>
      <c r="I62" s="207"/>
      <c r="J62" s="207"/>
      <c r="K62" s="207"/>
      <c r="L62" s="207"/>
      <c r="M62" s="207"/>
      <c r="N62" s="207"/>
      <c r="O62" s="209"/>
      <c r="P62" s="11"/>
    </row>
    <row r="63" spans="2:16" ht="37.5">
      <c r="B63" s="151"/>
      <c r="C63" s="152" t="s">
        <v>49</v>
      </c>
      <c r="D63" s="223"/>
      <c r="E63" s="204">
        <f>E56+E54+E48+E26+E14</f>
        <v>0</v>
      </c>
      <c r="F63" s="204">
        <f aca="true" t="shared" si="14" ref="F63:O63">F56+F54+F48+F26+F14</f>
        <v>0</v>
      </c>
      <c r="G63" s="204">
        <f t="shared" si="14"/>
        <v>0</v>
      </c>
      <c r="H63" s="204">
        <f t="shared" si="14"/>
        <v>0</v>
      </c>
      <c r="I63" s="204">
        <f t="shared" si="14"/>
        <v>0</v>
      </c>
      <c r="J63" s="204">
        <f t="shared" si="14"/>
        <v>0</v>
      </c>
      <c r="K63" s="204">
        <f t="shared" si="14"/>
        <v>0</v>
      </c>
      <c r="L63" s="204">
        <f t="shared" si="14"/>
        <v>0</v>
      </c>
      <c r="M63" s="204">
        <f t="shared" si="14"/>
        <v>0</v>
      </c>
      <c r="N63" s="204">
        <f t="shared" si="14"/>
        <v>0</v>
      </c>
      <c r="O63" s="205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67"/>
      <c r="D66" s="267"/>
      <c r="E66" s="267"/>
      <c r="F66" s="267"/>
      <c r="G66" s="267"/>
      <c r="H66" s="267"/>
      <c r="I66" s="267"/>
      <c r="J66" s="267"/>
      <c r="K66" s="267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password="CA72" sheet="1" formatCells="0" formatColumns="0" formatRows="0"/>
  <mergeCells count="15">
    <mergeCell ref="B7:K7"/>
    <mergeCell ref="E8:K8"/>
    <mergeCell ref="B1:O1"/>
    <mergeCell ref="M2:N3"/>
    <mergeCell ref="B3:C3"/>
    <mergeCell ref="D3:K3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Vedrana Faladzic</cp:lastModifiedBy>
  <cp:lastPrinted>2015-06-04T11:59:37Z</cp:lastPrinted>
  <dcterms:created xsi:type="dcterms:W3CDTF">2012-12-10T09:23:30Z</dcterms:created>
  <dcterms:modified xsi:type="dcterms:W3CDTF">2015-10-16T13:16:00Z</dcterms:modified>
  <cp:category/>
  <cp:version/>
  <cp:contentType/>
  <cp:contentStatus/>
</cp:coreProperties>
</file>